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drawings/drawing4.xml" ContentType="application/vnd.openxmlformats-officedocument.drawing+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8.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9.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10.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11.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26aso-sv21\国立阿蘇青少年交流の家\事業推進係\業務一覧\か　各種様式\R7HPデータ（提出書類データ）\令和8年度使用用（活プロ等）\"/>
    </mc:Choice>
  </mc:AlternateContent>
  <xr:revisionPtr revIDLastSave="0" documentId="13_ncr:1_{BFFEB3D4-8D76-480F-B579-CE8C453C2FE2}" xr6:coauthVersionLast="47" xr6:coauthVersionMax="47" xr10:uidLastSave="{00000000-0000-0000-0000-000000000000}"/>
  <bookViews>
    <workbookView xWindow="28680" yWindow="735" windowWidth="29040" windowHeight="15840" firstSheet="3" activeTab="12" xr2:uid="{00000000-000D-0000-FFFF-FFFF00000000}"/>
  </bookViews>
  <sheets>
    <sheet name="01.活動日程表（棚澤修正）  (3)" sheetId="27" state="hidden" r:id="rId1"/>
    <sheet name="01.活動日程表（棚澤修正）  (2)" sheetId="25" state="hidden" r:id="rId2"/>
    <sheet name="説明シート" sheetId="34" r:id="rId3"/>
    <sheet name="00.変更届" sheetId="29" r:id="rId4"/>
    <sheet name="00.記入例" sheetId="35" r:id="rId5"/>
    <sheet name="01.活動日程表 " sheetId="24" r:id="rId6"/>
    <sheet name="01.記入例" sheetId="22" r:id="rId7"/>
    <sheet name="02.食事教材注文票" sheetId="28" r:id="rId8"/>
    <sheet name="02.記入例 " sheetId="36" r:id="rId9"/>
    <sheet name="03.宿泊利用者等名簿 " sheetId="32" r:id="rId10"/>
    <sheet name="計算データ (2)" sheetId="33" state="hidden" r:id="rId11"/>
    <sheet name="04.登山計画書" sheetId="30" r:id="rId12"/>
    <sheet name="06.記入例" sheetId="37" r:id="rId13"/>
    <sheet name="01.記入例 (2)" sheetId="23" state="hidden" r:id="rId14"/>
    <sheet name="list" sheetId="6" state="hidden" r:id="rId15"/>
  </sheets>
  <externalReferences>
    <externalReference r:id="rId16"/>
    <externalReference r:id="rId17"/>
    <externalReference r:id="rId18"/>
  </externalReferences>
  <definedNames>
    <definedName name="_xlnm.Print_Area" localSheetId="4">'00.記入例'!$C$2:$S$61</definedName>
    <definedName name="_xlnm.Print_Area" localSheetId="3">'00.変更届'!$B$1:$R$62</definedName>
    <definedName name="_xlnm.Print_Area" localSheetId="5">'01.活動日程表 '!$C$1:$CO$58</definedName>
    <definedName name="_xlnm.Print_Area" localSheetId="1">'01.活動日程表（棚澤修正）  (2)'!$C$1:$CP$52</definedName>
    <definedName name="_xlnm.Print_Area" localSheetId="0">'01.活動日程表（棚澤修正）  (3)'!$C$1:$CP$52</definedName>
    <definedName name="_xlnm.Print_Area" localSheetId="6">'01.記入例'!$B$1:$CP$51</definedName>
    <definedName name="_xlnm.Print_Area" localSheetId="13">'01.記入例 (2)'!$B$1:$CO$51</definedName>
    <definedName name="_xlnm.Print_Area" localSheetId="8">'02.記入例 '!$A$1:$AN$53</definedName>
    <definedName name="_xlnm.Print_Area" localSheetId="7">'02.食事教材注文票'!$A$1:$AN$53</definedName>
    <definedName name="_xlnm.Print_Area" localSheetId="9">'03.宿泊利用者等名簿 '!$B$1:$AC$55</definedName>
    <definedName name="_xlnm.Print_Area" localSheetId="11">'04.登山計画書'!$A$1:$U$46</definedName>
    <definedName name="_xlnm.Print_Area" localSheetId="12">'06.記入例'!$A$1:$U$46</definedName>
    <definedName name="_xlnm.Print_Area" localSheetId="2">説明シート!$B$2:$AB$39</definedName>
    <definedName name="活動日程表">list!$A$2:$A$13</definedName>
    <definedName name="活動日程表改訂中">[1]list!$B$2:$B$32</definedName>
    <definedName name="月" localSheetId="4">[2]list!$A$2:$A$13</definedName>
    <definedName name="月" localSheetId="3">[1]list!$A$2:$A$13</definedName>
    <definedName name="月" localSheetId="5">list!$A$2:$A$13</definedName>
    <definedName name="月" localSheetId="1">list!$A$2:$A$13</definedName>
    <definedName name="月" localSheetId="0">list!$A$2:$A$13</definedName>
    <definedName name="月" localSheetId="8">[2]list!$A$2:$A$13</definedName>
    <definedName name="月" localSheetId="7">[1]list!$A$2:$A$13</definedName>
    <definedName name="月" localSheetId="9">[3]list!$A$2:$A$13</definedName>
    <definedName name="月" localSheetId="11">[1]list!$A$2:$A$13</definedName>
    <definedName name="月" localSheetId="12">[2]list!$A$2:$A$13</definedName>
    <definedName name="月" localSheetId="10">[3]list!$A$2:$A$13</definedName>
    <definedName name="月" localSheetId="2">[2]list!$A$2:$A$13</definedName>
    <definedName name="月">list!$A$2:$A$13</definedName>
    <definedName name="都道府県" localSheetId="4">[2]list!$E$2:$E$48</definedName>
    <definedName name="都道府県" localSheetId="3">[1]list!$E$2:$E$48</definedName>
    <definedName name="都道府県" localSheetId="5">list!$E$2:$E$48</definedName>
    <definedName name="都道府県" localSheetId="1">list!$E$2:$E$48</definedName>
    <definedName name="都道府県" localSheetId="0">list!$E$2:$E$48</definedName>
    <definedName name="都道府県" localSheetId="8">[2]list!$E$2:$E$48</definedName>
    <definedName name="都道府県" localSheetId="7">[1]list!$E$2:$E$48</definedName>
    <definedName name="都道府県" localSheetId="9">[3]list!$E$2:$E$48</definedName>
    <definedName name="都道府県" localSheetId="11">[1]list!$E$2:$E$48</definedName>
    <definedName name="都道府県" localSheetId="12">[2]list!$E$2:$E$48</definedName>
    <definedName name="都道府県" localSheetId="10">[3]list!$E$2:$E$48</definedName>
    <definedName name="都道府県" localSheetId="2">[2]list!$E$2:$E$48</definedName>
    <definedName name="都道府県">list!$E$2:$E$48</definedName>
    <definedName name="日" localSheetId="4">[2]list!$B$2:$B$32</definedName>
    <definedName name="日" localSheetId="3">[1]list!$B$2:$B$32</definedName>
    <definedName name="日" localSheetId="5">list!$B$2:$B$32</definedName>
    <definedName name="日" localSheetId="1">list!$B$2:$B$32</definedName>
    <definedName name="日" localSheetId="0">list!$B$2:$B$32</definedName>
    <definedName name="日" localSheetId="8">[2]list!$B$2:$B$32</definedName>
    <definedName name="日" localSheetId="7">[1]list!$B$2:$B$32</definedName>
    <definedName name="日" localSheetId="9">[3]list!$B$2:$B$32</definedName>
    <definedName name="日" localSheetId="11">[1]list!$B$2:$B$32</definedName>
    <definedName name="日" localSheetId="12">[2]list!$B$2:$B$32</definedName>
    <definedName name="日" localSheetId="10">[3]list!$B$2:$B$32</definedName>
    <definedName name="日" localSheetId="2">[2]list!$B$2:$B$32</definedName>
    <definedName name="日">list!$B$2:$B$32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8" i="24" l="1"/>
  <c r="L141" i="24"/>
  <c r="C138" i="24"/>
  <c r="L131" i="24"/>
  <c r="C128" i="24"/>
  <c r="L121" i="24"/>
  <c r="C118" i="24"/>
  <c r="L111" i="24"/>
  <c r="C102" i="24"/>
  <c r="L95" i="24"/>
  <c r="C92" i="24"/>
  <c r="L85" i="24"/>
  <c r="C82" i="24"/>
  <c r="L75" i="24"/>
  <c r="C72" i="24"/>
  <c r="L65" i="24"/>
  <c r="C54" i="24"/>
  <c r="C44" i="24"/>
  <c r="S17" i="37"/>
  <c r="AB18" i="36"/>
  <c r="D19" i="36"/>
  <c r="P19" i="36"/>
  <c r="AB19" i="36"/>
  <c r="D20" i="36"/>
  <c r="P20" i="36"/>
  <c r="AB20" i="36"/>
  <c r="D21" i="36"/>
  <c r="P21" i="36"/>
  <c r="AB21" i="36"/>
  <c r="D22" i="36"/>
  <c r="P22" i="36"/>
  <c r="AB22" i="36"/>
  <c r="E19" i="35"/>
  <c r="F19" i="35"/>
  <c r="G19" i="35"/>
  <c r="H19" i="35"/>
  <c r="I19" i="35"/>
  <c r="J19" i="35"/>
  <c r="K19" i="35"/>
  <c r="L19" i="35"/>
  <c r="M19" i="35"/>
  <c r="D33" i="35"/>
  <c r="L33" i="35"/>
  <c r="D34" i="35"/>
  <c r="H34" i="35"/>
  <c r="L34" i="35"/>
  <c r="D35" i="35"/>
  <c r="H35" i="35"/>
  <c r="L35" i="35"/>
  <c r="D36" i="35"/>
  <c r="H36" i="35"/>
  <c r="L36" i="35"/>
  <c r="D37" i="35"/>
  <c r="H37" i="35"/>
  <c r="L37" i="35"/>
  <c r="I49" i="35"/>
  <c r="I50" i="35"/>
  <c r="I51" i="35"/>
  <c r="D7" i="32" l="1"/>
  <c r="J1" i="24"/>
  <c r="D8" i="29"/>
  <c r="F4" i="30"/>
  <c r="D6" i="30"/>
  <c r="D5" i="30"/>
  <c r="U7" i="32"/>
  <c r="N9" i="29"/>
  <c r="U5" i="32"/>
  <c r="I9" i="29"/>
  <c r="R7" i="32"/>
  <c r="L9" i="29"/>
  <c r="R5" i="32"/>
  <c r="G9" i="29"/>
  <c r="O7" i="32"/>
  <c r="O5" i="32"/>
  <c r="E9" i="29"/>
  <c r="D9" i="32"/>
  <c r="N8" i="29"/>
  <c r="D5" i="32"/>
  <c r="AB7" i="28"/>
  <c r="AB8" i="28"/>
  <c r="E9" i="28"/>
  <c r="AE10" i="28"/>
  <c r="E10" i="28"/>
  <c r="R10" i="28"/>
  <c r="Z11" i="28" l="1"/>
  <c r="W11" i="28"/>
  <c r="U15" i="24"/>
  <c r="R11" i="28" s="1"/>
  <c r="O11" i="28"/>
  <c r="L11" i="28"/>
  <c r="H11" i="28"/>
  <c r="E7" i="28"/>
  <c r="C34" i="24"/>
  <c r="BQ12" i="24"/>
  <c r="N2" i="29"/>
  <c r="AG1" i="28"/>
  <c r="Z1" i="32"/>
  <c r="AG11" i="28" l="1"/>
  <c r="AJ11" i="28"/>
  <c r="S17" i="30"/>
  <c r="D19" i="29"/>
  <c r="E19" i="29"/>
  <c r="F19" i="29"/>
  <c r="G19" i="29"/>
  <c r="H19" i="29"/>
  <c r="I19" i="29"/>
  <c r="J19" i="29"/>
  <c r="K19" i="29"/>
  <c r="L19" i="29"/>
  <c r="C33" i="29"/>
  <c r="G33" i="29"/>
  <c r="K33" i="29"/>
  <c r="C34" i="29"/>
  <c r="G34" i="29"/>
  <c r="K34" i="29"/>
  <c r="C35" i="29"/>
  <c r="G35" i="29"/>
  <c r="K35" i="29"/>
  <c r="C36" i="29"/>
  <c r="G36" i="29"/>
  <c r="K36" i="29"/>
  <c r="C37" i="29"/>
  <c r="G37" i="29"/>
  <c r="K37" i="29"/>
  <c r="H48" i="29"/>
  <c r="H49" i="29"/>
  <c r="H50" i="29"/>
  <c r="H51" i="29"/>
  <c r="D18" i="28"/>
  <c r="P18" i="28"/>
  <c r="AB18" i="28"/>
  <c r="D19" i="28"/>
  <c r="P19" i="28"/>
  <c r="AB19" i="28"/>
  <c r="D20" i="28"/>
  <c r="P20" i="28"/>
  <c r="AB20" i="28"/>
  <c r="D21" i="28"/>
  <c r="P21" i="28"/>
  <c r="AB21" i="28"/>
  <c r="D22" i="28"/>
  <c r="P22" i="28"/>
  <c r="AB22" i="28"/>
  <c r="C154" i="27"/>
  <c r="C146" i="27"/>
  <c r="C138" i="27"/>
  <c r="C130" i="27"/>
  <c r="C122" i="27"/>
  <c r="C97" i="27"/>
  <c r="C89" i="27"/>
  <c r="C81" i="27"/>
  <c r="C73" i="27"/>
  <c r="C65" i="27"/>
  <c r="C49" i="27"/>
  <c r="L43" i="27"/>
  <c r="C41" i="27"/>
  <c r="L35" i="27"/>
  <c r="C33" i="27"/>
  <c r="L27" i="27"/>
  <c r="AG15" i="27"/>
  <c r="U15" i="27"/>
  <c r="CD14" i="27"/>
  <c r="AO14" i="27"/>
  <c r="BR13" i="27"/>
  <c r="AO13" i="27"/>
  <c r="BR12" i="27"/>
  <c r="BR11" i="27"/>
  <c r="CK9" i="27"/>
  <c r="E7" i="27"/>
  <c r="E6" i="27"/>
  <c r="E5" i="27"/>
  <c r="E4" i="27"/>
  <c r="C154" i="25"/>
  <c r="C146" i="25"/>
  <c r="C138" i="25"/>
  <c r="C130" i="25"/>
  <c r="C122" i="25"/>
  <c r="C97" i="25"/>
  <c r="C89" i="25"/>
  <c r="C81" i="25"/>
  <c r="C73" i="25"/>
  <c r="C65" i="25"/>
  <c r="C49" i="25"/>
  <c r="L43" i="25"/>
  <c r="C41" i="25"/>
  <c r="L35" i="25"/>
  <c r="C33" i="25"/>
  <c r="L27" i="25"/>
  <c r="AG15" i="25"/>
  <c r="U15" i="25"/>
  <c r="CD14" i="25"/>
  <c r="AO14" i="25"/>
  <c r="BR13" i="25"/>
  <c r="AO13" i="25"/>
  <c r="BR12" i="25"/>
  <c r="BR11" i="25"/>
  <c r="CK9" i="25"/>
  <c r="E7" i="25"/>
  <c r="E6" i="25"/>
  <c r="E5" i="25"/>
  <c r="E4" i="25"/>
  <c r="CJ9" i="24"/>
  <c r="BQ11" i="24"/>
  <c r="BQ13" i="24"/>
  <c r="CC14" i="24"/>
  <c r="E4" i="24" l="1"/>
  <c r="E5" i="24"/>
  <c r="E6" i="24"/>
  <c r="E7" i="24"/>
  <c r="AN13" i="24"/>
  <c r="AN14" i="24"/>
  <c r="AG15" i="24"/>
  <c r="AC11" i="28" s="1"/>
  <c r="L27" i="24"/>
  <c r="L37" i="24"/>
  <c r="L47" i="24"/>
  <c r="F42" i="22" l="1"/>
  <c r="I42" i="22"/>
  <c r="I34" i="22"/>
  <c r="F34" i="22"/>
  <c r="I26" i="22"/>
  <c r="F26" i="22"/>
  <c r="L42" i="22" l="1"/>
  <c r="L34" i="22"/>
  <c r="L26" i="22"/>
  <c r="C148" i="23"/>
  <c r="C134" i="23"/>
  <c r="C132" i="23"/>
  <c r="C136" i="23" s="1"/>
  <c r="C126" i="23"/>
  <c r="C93" i="23"/>
  <c r="C83" i="23"/>
  <c r="C75" i="23"/>
  <c r="C67" i="23"/>
  <c r="C61" i="23"/>
  <c r="C45" i="23"/>
  <c r="C43" i="23"/>
  <c r="C47" i="23" s="1"/>
  <c r="C37" i="23"/>
  <c r="C31" i="23"/>
  <c r="C29" i="23"/>
  <c r="C69" i="23" s="1"/>
  <c r="C71" i="23" s="1"/>
  <c r="C27" i="23"/>
  <c r="C150" i="23" s="1"/>
  <c r="C152" i="23" s="1"/>
  <c r="AG15" i="23"/>
  <c r="U15" i="23"/>
  <c r="AN14" i="23"/>
  <c r="BQ13" i="23"/>
  <c r="AN13" i="23"/>
  <c r="BQ12" i="23"/>
  <c r="BQ11" i="23"/>
  <c r="CI9" i="23"/>
  <c r="E7" i="23"/>
  <c r="E6" i="23"/>
  <c r="E5" i="23"/>
  <c r="E4" i="23"/>
  <c r="C79" i="23" l="1"/>
  <c r="C77" i="23"/>
  <c r="C116" i="23"/>
  <c r="C120" i="23" s="1"/>
  <c r="C59" i="23"/>
  <c r="C63" i="23" s="1"/>
  <c r="C118" i="23"/>
  <c r="C140" i="23"/>
  <c r="C142" i="23"/>
  <c r="C35" i="23"/>
  <c r="C39" i="23" s="1"/>
  <c r="C85" i="23"/>
  <c r="C87" i="23" s="1"/>
  <c r="C124" i="23"/>
  <c r="C128" i="23" s="1"/>
  <c r="C91" i="23"/>
  <c r="C95" i="23" s="1"/>
  <c r="C144" i="23" l="1"/>
  <c r="AG15" i="22" l="1"/>
  <c r="U15" i="22"/>
  <c r="C93" i="22"/>
  <c r="C150" i="22"/>
  <c r="AN14" i="22"/>
  <c r="BQ13" i="22"/>
  <c r="AN13" i="22"/>
  <c r="BQ12" i="22"/>
  <c r="BQ11" i="22"/>
  <c r="CI9" i="22"/>
  <c r="E7" i="22"/>
  <c r="E6" i="22"/>
  <c r="E5" i="22"/>
  <c r="E4" i="22"/>
  <c r="C75" i="22" l="1"/>
  <c r="C59" i="22"/>
  <c r="C118" i="22"/>
  <c r="C132" i="22"/>
  <c r="C134" i="22"/>
  <c r="C140" i="22"/>
  <c r="C77" i="22"/>
  <c r="C116" i="22"/>
  <c r="C61" i="22"/>
  <c r="C83" i="22"/>
  <c r="C142" i="22"/>
  <c r="C85" i="22"/>
  <c r="C124" i="22"/>
  <c r="C67" i="22"/>
  <c r="C126" i="22"/>
  <c r="C148" i="22"/>
  <c r="C152" i="22" s="1"/>
  <c r="C69" i="22"/>
  <c r="C91" i="22"/>
  <c r="C95" i="22" s="1"/>
  <c r="C120" i="22" l="1"/>
  <c r="C63" i="22"/>
  <c r="C144" i="22"/>
  <c r="C79" i="22"/>
  <c r="C87" i="22"/>
  <c r="C136" i="22"/>
  <c r="C71" i="22"/>
  <c r="C12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国立青少年教育振興機構</author>
  </authors>
  <commentList>
    <comment ref="E12" authorId="0" shapeId="0" xr:uid="{0FA82D9D-A2AD-4A97-BEF4-02B1193DF7BB}">
      <text>
        <r>
          <rPr>
            <sz val="9"/>
            <color indexed="81"/>
            <rFont val="ＭＳ Ｐゴシック"/>
            <family val="3"/>
            <charset val="128"/>
          </rPr>
          <t>郵便番号の上３桁を入力します。</t>
        </r>
      </text>
    </comment>
    <comment ref="I12" authorId="0" shapeId="0" xr:uid="{B50334AE-37A3-4373-9584-4FF3782F87AF}">
      <text>
        <r>
          <rPr>
            <sz val="9"/>
            <color indexed="81"/>
            <rFont val="ＭＳ Ｐゴシック"/>
            <family val="3"/>
            <charset val="128"/>
          </rPr>
          <t>郵便番号の下４桁を入力します。</t>
        </r>
      </text>
    </comment>
    <comment ref="M12" authorId="1" shapeId="0" xr:uid="{2CC2B245-8CCB-43BB-9E63-A591FCEA0898}">
      <text>
        <r>
          <rPr>
            <sz val="9"/>
            <color indexed="81"/>
            <rFont val="ＭＳ Ｐゴシック"/>
            <family val="3"/>
            <charset val="128"/>
          </rPr>
          <t>住所のうち都道府県名を選択します。</t>
        </r>
      </text>
    </comment>
    <comment ref="C13" authorId="1" shapeId="0" xr:uid="{800D146C-A10D-4900-9AEF-932CAAD33EB0}">
      <text>
        <r>
          <rPr>
            <sz val="9"/>
            <color indexed="81"/>
            <rFont val="ＭＳ Ｐゴシック"/>
            <family val="3"/>
            <charset val="128"/>
          </rPr>
          <t>住所の続きを入力します。</t>
        </r>
      </text>
    </comment>
    <comment ref="I15" authorId="1" shapeId="0" xr:uid="{274F2409-45E2-45E8-9ACD-6EA854588E05}">
      <text>
        <r>
          <rPr>
            <sz val="9"/>
            <color indexed="81"/>
            <rFont val="ＭＳ Ｐゴシック"/>
            <family val="3"/>
            <charset val="128"/>
          </rPr>
          <t>年を入力します。
令和元年は「１」を入力します。</t>
        </r>
      </text>
    </comment>
    <comment ref="M15" authorId="1" shapeId="0" xr:uid="{7748A079-CFC0-41D7-A8D8-590D304038CC}">
      <text>
        <r>
          <rPr>
            <sz val="9"/>
            <color indexed="81"/>
            <rFont val="ＭＳ Ｐゴシック"/>
            <family val="3"/>
            <charset val="128"/>
          </rPr>
          <t>月を選択または入力します。</t>
        </r>
      </text>
    </comment>
    <comment ref="Q15" authorId="1" shapeId="0" xr:uid="{D0CEBBF9-6661-4B15-9559-643449E03631}">
      <text>
        <r>
          <rPr>
            <sz val="9"/>
            <color indexed="81"/>
            <rFont val="ＭＳ Ｐゴシック"/>
            <family val="3"/>
            <charset val="128"/>
          </rPr>
          <t>入所日を選択または入力します。</t>
        </r>
      </text>
    </comment>
    <comment ref="U15" authorId="0" shapeId="0" xr:uid="{D62B95B8-FA86-4192-A7CD-D9525E40C124}">
      <text>
        <r>
          <rPr>
            <sz val="9"/>
            <color indexed="81"/>
            <rFont val="ＭＳ Ｐゴシック"/>
            <family val="3"/>
            <charset val="128"/>
          </rPr>
          <t>利用の日付を入力したら、自動的に曜日が表示されます。</t>
        </r>
      </text>
    </comment>
    <comment ref="Y15" authorId="1" shapeId="0" xr:uid="{1E53ED3A-9B95-4133-B19E-67CB38626312}">
      <text>
        <r>
          <rPr>
            <sz val="9"/>
            <color indexed="81"/>
            <rFont val="ＭＳ Ｐゴシック"/>
            <family val="3"/>
            <charset val="128"/>
          </rPr>
          <t>月を選択または入力します。</t>
        </r>
      </text>
    </comment>
    <comment ref="AC15" authorId="1" shapeId="0" xr:uid="{1242E2B1-9F82-4174-BEFB-3C19E7EAA6CB}">
      <text>
        <r>
          <rPr>
            <sz val="9"/>
            <color indexed="81"/>
            <rFont val="ＭＳ Ｐゴシック"/>
            <family val="3"/>
            <charset val="128"/>
          </rPr>
          <t>退所日を選択または入力します。</t>
        </r>
      </text>
    </comment>
    <comment ref="AG15" authorId="0" shapeId="0" xr:uid="{CF562CCB-D51B-4AC5-BBE7-44B2871A2BDC}">
      <text>
        <r>
          <rPr>
            <sz val="9"/>
            <color indexed="81"/>
            <rFont val="ＭＳ Ｐゴシック"/>
            <family val="3"/>
            <charset val="128"/>
          </rPr>
          <t>利用の日付を入力したら、自動的に曜日が表示されます。</t>
        </r>
      </text>
    </comment>
    <comment ref="C30" authorId="1" shapeId="0" xr:uid="{02ADCD75-C6DF-4465-9986-08EBE16A42B5}">
      <text>
        <r>
          <rPr>
            <sz val="9"/>
            <color indexed="81"/>
            <rFont val="ＭＳ Ｐゴシック"/>
            <family val="3"/>
            <charset val="128"/>
          </rPr>
          <t>利用日を選択または入力されます。</t>
        </r>
      </text>
    </comment>
    <comment ref="C32" authorId="0" shapeId="0" xr:uid="{80716BD9-65DA-4560-B133-D93B26D10719}">
      <text>
        <r>
          <rPr>
            <sz val="9"/>
            <color indexed="81"/>
            <rFont val="ＭＳ Ｐゴシック"/>
            <family val="3"/>
            <charset val="128"/>
          </rPr>
          <t>利用の日付を入力したら、自動的に曜日が表示されます。</t>
        </r>
      </text>
    </comment>
    <comment ref="C38" authorId="1" shapeId="0" xr:uid="{99A92F68-F0BF-43E0-8C24-547EF3A0CA64}">
      <text>
        <r>
          <rPr>
            <sz val="9"/>
            <color indexed="81"/>
            <rFont val="ＭＳ Ｐゴシック"/>
            <family val="3"/>
            <charset val="128"/>
          </rPr>
          <t>利用日を選択または入力されます。</t>
        </r>
      </text>
    </comment>
    <comment ref="C40" authorId="0" shapeId="0" xr:uid="{09F03AAB-D820-449A-9ED4-B092213296AA}">
      <text>
        <r>
          <rPr>
            <sz val="9"/>
            <color indexed="81"/>
            <rFont val="ＭＳ Ｐゴシック"/>
            <family val="3"/>
            <charset val="128"/>
          </rPr>
          <t>利用の日付を入力したら、自動的に曜日が表示されます。</t>
        </r>
      </text>
    </comment>
    <comment ref="C46" authorId="1" shapeId="0" xr:uid="{6C21BBA6-5784-40B6-90C0-9DA1EF7FC349}">
      <text>
        <r>
          <rPr>
            <sz val="9"/>
            <color indexed="81"/>
            <rFont val="ＭＳ Ｐゴシック"/>
            <family val="3"/>
            <charset val="128"/>
          </rPr>
          <t>利用日を選択または入力されます。</t>
        </r>
      </text>
    </comment>
    <comment ref="C48" authorId="0" shapeId="0" xr:uid="{11EE6787-FB0F-4D6A-96B0-2ACBC562460E}">
      <text>
        <r>
          <rPr>
            <sz val="9"/>
            <color indexed="81"/>
            <rFont val="ＭＳ Ｐゴシック"/>
            <family val="3"/>
            <charset val="128"/>
          </rPr>
          <t>利用の日付を入力したら、自動的に曜日が表示されます。</t>
        </r>
      </text>
    </comment>
    <comment ref="C62" authorId="1" shapeId="0" xr:uid="{BC625E30-9A06-4D4B-B9E1-06B7A6771EE1}">
      <text>
        <r>
          <rPr>
            <sz val="9"/>
            <color indexed="81"/>
            <rFont val="ＭＳ Ｐゴシック"/>
            <family val="3"/>
            <charset val="128"/>
          </rPr>
          <t>利用日を選択または入力されます。</t>
        </r>
      </text>
    </comment>
    <comment ref="C64" authorId="0" shapeId="0" xr:uid="{477D8DB3-786C-4BB3-8586-25E5EAFCF372}">
      <text>
        <r>
          <rPr>
            <sz val="9"/>
            <color indexed="81"/>
            <rFont val="ＭＳ Ｐゴシック"/>
            <family val="3"/>
            <charset val="128"/>
          </rPr>
          <t>利用の日付を入力したら、自動的に曜日が表示されます。</t>
        </r>
      </text>
    </comment>
    <comment ref="C70" authorId="1" shapeId="0" xr:uid="{BFB5C552-D72E-4C5F-9C85-1240A7E61F33}">
      <text>
        <r>
          <rPr>
            <sz val="9"/>
            <color indexed="81"/>
            <rFont val="ＭＳ Ｐゴシック"/>
            <family val="3"/>
            <charset val="128"/>
          </rPr>
          <t>利用日を選択または入力されます。</t>
        </r>
      </text>
    </comment>
    <comment ref="C72" authorId="0" shapeId="0" xr:uid="{594BB03F-76C5-459B-8D04-4B02632AE665}">
      <text>
        <r>
          <rPr>
            <sz val="9"/>
            <color indexed="81"/>
            <rFont val="ＭＳ Ｐゴシック"/>
            <family val="3"/>
            <charset val="128"/>
          </rPr>
          <t>利用の日付を入力したら、自動的に曜日が表示されます。</t>
        </r>
      </text>
    </comment>
    <comment ref="C78" authorId="1" shapeId="0" xr:uid="{996E4B8B-B821-464F-8E57-301A970EC894}">
      <text>
        <r>
          <rPr>
            <sz val="9"/>
            <color indexed="81"/>
            <rFont val="ＭＳ Ｐゴシック"/>
            <family val="3"/>
            <charset val="128"/>
          </rPr>
          <t>利用日を選択または入力されます。</t>
        </r>
      </text>
    </comment>
    <comment ref="C80" authorId="0" shapeId="0" xr:uid="{BC72CC74-6DCA-47C2-9BBC-9E6A5C0274FA}">
      <text>
        <r>
          <rPr>
            <sz val="9"/>
            <color indexed="81"/>
            <rFont val="ＭＳ Ｐゴシック"/>
            <family val="3"/>
            <charset val="128"/>
          </rPr>
          <t>利用の日付を入力したら、自動的に曜日が表示されます。</t>
        </r>
      </text>
    </comment>
    <comment ref="C86" authorId="1" shapeId="0" xr:uid="{D82C9141-404F-4D2B-A6F5-73E7684B8A44}">
      <text>
        <r>
          <rPr>
            <sz val="9"/>
            <color indexed="81"/>
            <rFont val="ＭＳ Ｐゴシック"/>
            <family val="3"/>
            <charset val="128"/>
          </rPr>
          <t>利用日を選択または入力されます。</t>
        </r>
      </text>
    </comment>
    <comment ref="C88" authorId="0" shapeId="0" xr:uid="{D061B278-AC29-421E-9930-79D95F79B09B}">
      <text>
        <r>
          <rPr>
            <sz val="9"/>
            <color indexed="81"/>
            <rFont val="ＭＳ Ｐゴシック"/>
            <family val="3"/>
            <charset val="128"/>
          </rPr>
          <t>利用の日付を入力したら、自動的に曜日が表示されます。</t>
        </r>
      </text>
    </comment>
    <comment ref="C94" authorId="1" shapeId="0" xr:uid="{EC0A7C9B-F0E7-4DF5-874C-5C3145C0C585}">
      <text>
        <r>
          <rPr>
            <sz val="9"/>
            <color indexed="81"/>
            <rFont val="ＭＳ Ｐゴシック"/>
            <family val="3"/>
            <charset val="128"/>
          </rPr>
          <t>利用日を選択または入力されます。</t>
        </r>
      </text>
    </comment>
    <comment ref="C96" authorId="0" shapeId="0" xr:uid="{BEBD94F6-B60B-459B-BD7F-890C445FE46F}">
      <text>
        <r>
          <rPr>
            <sz val="9"/>
            <color indexed="81"/>
            <rFont val="ＭＳ Ｐゴシック"/>
            <family val="3"/>
            <charset val="128"/>
          </rPr>
          <t>利用の日付を入力したら、自動的に曜日が表示されます。</t>
        </r>
      </text>
    </comment>
    <comment ref="C119" authorId="1" shapeId="0" xr:uid="{A867AA17-92CB-4DEC-ABB4-4D5BBE837786}">
      <text>
        <r>
          <rPr>
            <sz val="9"/>
            <color indexed="81"/>
            <rFont val="ＭＳ Ｐゴシック"/>
            <family val="3"/>
            <charset val="128"/>
          </rPr>
          <t>利用日を選択または入力されます。</t>
        </r>
      </text>
    </comment>
    <comment ref="C121" authorId="0" shapeId="0" xr:uid="{43C61FF1-ABAF-4789-A490-89C49CF53BFA}">
      <text>
        <r>
          <rPr>
            <sz val="9"/>
            <color indexed="81"/>
            <rFont val="ＭＳ Ｐゴシック"/>
            <family val="3"/>
            <charset val="128"/>
          </rPr>
          <t>利用の日付を入力したら、自動的に曜日が表示されます。</t>
        </r>
      </text>
    </comment>
    <comment ref="C127" authorId="1" shapeId="0" xr:uid="{C1BD10A1-AAA8-4174-9245-DC37A98506AB}">
      <text>
        <r>
          <rPr>
            <sz val="9"/>
            <color indexed="81"/>
            <rFont val="ＭＳ Ｐゴシック"/>
            <family val="3"/>
            <charset val="128"/>
          </rPr>
          <t>利用日を選択または入力されます。</t>
        </r>
      </text>
    </comment>
    <comment ref="C129" authorId="0" shapeId="0" xr:uid="{A4D9F410-EBE8-4EB1-8D29-6D2493EB2026}">
      <text>
        <r>
          <rPr>
            <sz val="9"/>
            <color indexed="81"/>
            <rFont val="ＭＳ Ｐゴシック"/>
            <family val="3"/>
            <charset val="128"/>
          </rPr>
          <t>利用の日付を入力したら、自動的に曜日が表示されます。</t>
        </r>
      </text>
    </comment>
    <comment ref="C135" authorId="1" shapeId="0" xr:uid="{7F9B9378-A07E-4EFD-AE0D-59B6DBFAB732}">
      <text>
        <r>
          <rPr>
            <sz val="9"/>
            <color indexed="81"/>
            <rFont val="ＭＳ Ｐゴシック"/>
            <family val="3"/>
            <charset val="128"/>
          </rPr>
          <t>利用日を選択または入力されます。</t>
        </r>
      </text>
    </comment>
    <comment ref="C137" authorId="0" shapeId="0" xr:uid="{AA654CE6-8DA9-4A1C-98C0-9EB59961B8D1}">
      <text>
        <r>
          <rPr>
            <sz val="9"/>
            <color indexed="81"/>
            <rFont val="ＭＳ Ｐゴシック"/>
            <family val="3"/>
            <charset val="128"/>
          </rPr>
          <t>利用の日付を入力したら、自動的に曜日が表示されます。</t>
        </r>
      </text>
    </comment>
    <comment ref="C143" authorId="1" shapeId="0" xr:uid="{9844CC0F-70DF-4792-8642-414F4EED24F2}">
      <text>
        <r>
          <rPr>
            <sz val="9"/>
            <color indexed="81"/>
            <rFont val="ＭＳ Ｐゴシック"/>
            <family val="3"/>
            <charset val="128"/>
          </rPr>
          <t>利用日を選択または入力されます。</t>
        </r>
      </text>
    </comment>
    <comment ref="C145" authorId="0" shapeId="0" xr:uid="{C29B1F42-AD4C-4497-A01D-85F5988C3503}">
      <text>
        <r>
          <rPr>
            <sz val="9"/>
            <color indexed="81"/>
            <rFont val="ＭＳ Ｐゴシック"/>
            <family val="3"/>
            <charset val="128"/>
          </rPr>
          <t>利用の日付を入力したら、自動的に曜日が表示されます。</t>
        </r>
      </text>
    </comment>
    <comment ref="C151" authorId="1" shapeId="0" xr:uid="{18459DA1-13A0-4AB3-8BF0-2BB4747A1C9F}">
      <text>
        <r>
          <rPr>
            <sz val="9"/>
            <color indexed="81"/>
            <rFont val="ＭＳ Ｐゴシック"/>
            <family val="3"/>
            <charset val="128"/>
          </rPr>
          <t>利用日を選択または入力されます。</t>
        </r>
      </text>
    </comment>
    <comment ref="C153" authorId="0" shapeId="0" xr:uid="{741258D5-3848-4865-9D03-2257B8BEB531}">
      <text>
        <r>
          <rPr>
            <sz val="9"/>
            <color indexed="81"/>
            <rFont val="ＭＳ Ｐゴシック"/>
            <family val="3"/>
            <charset val="128"/>
          </rPr>
          <t>利用の日付を入力したら、自動的に曜日が表示されます。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国立青少年教育振興機構</author>
  </authors>
  <commentList>
    <comment ref="E12" authorId="0" shapeId="0" xr:uid="{46C4FD0C-9701-4637-A2F0-9807AEBC0ADE}">
      <text>
        <r>
          <rPr>
            <sz val="9"/>
            <color indexed="81"/>
            <rFont val="ＭＳ Ｐゴシック"/>
            <family val="3"/>
            <charset val="128"/>
          </rPr>
          <t>郵便番号の上３桁を入力します。</t>
        </r>
      </text>
    </comment>
    <comment ref="I12" authorId="0" shapeId="0" xr:uid="{97EA6C48-80CB-4269-9FD1-881D32E0DB6B}">
      <text>
        <r>
          <rPr>
            <sz val="9"/>
            <color indexed="81"/>
            <rFont val="ＭＳ Ｐゴシック"/>
            <family val="3"/>
            <charset val="128"/>
          </rPr>
          <t>郵便番号の下４桁を入力します。</t>
        </r>
      </text>
    </comment>
    <comment ref="M12" authorId="1" shapeId="0" xr:uid="{F74601A7-9A80-4A5D-AF18-A07D5A606731}">
      <text>
        <r>
          <rPr>
            <sz val="9"/>
            <color indexed="81"/>
            <rFont val="ＭＳ Ｐゴシック"/>
            <family val="3"/>
            <charset val="128"/>
          </rPr>
          <t>住所のうち都道府県名を選択します。</t>
        </r>
      </text>
    </comment>
    <comment ref="C13" authorId="1" shapeId="0" xr:uid="{20D8A4AB-20A2-4018-86F5-EAD3C0A8BD25}">
      <text>
        <r>
          <rPr>
            <sz val="9"/>
            <color indexed="81"/>
            <rFont val="ＭＳ Ｐゴシック"/>
            <family val="3"/>
            <charset val="128"/>
          </rPr>
          <t>住所の続きを入力します。</t>
        </r>
      </text>
    </comment>
    <comment ref="I15" authorId="1" shapeId="0" xr:uid="{C57E7686-7E55-4077-A21D-4D08377FE13E}">
      <text>
        <r>
          <rPr>
            <sz val="9"/>
            <color indexed="81"/>
            <rFont val="ＭＳ Ｐゴシック"/>
            <family val="3"/>
            <charset val="128"/>
          </rPr>
          <t>年を入力します。
令和元年は「１」を入力します。</t>
        </r>
      </text>
    </comment>
    <comment ref="M15" authorId="1" shapeId="0" xr:uid="{C0FC39F1-8B09-42D7-A309-D53F46CD7F60}">
      <text>
        <r>
          <rPr>
            <sz val="9"/>
            <color indexed="81"/>
            <rFont val="ＭＳ Ｐゴシック"/>
            <family val="3"/>
            <charset val="128"/>
          </rPr>
          <t>月を選択または入力します。</t>
        </r>
      </text>
    </comment>
    <comment ref="Q15" authorId="1" shapeId="0" xr:uid="{AAF17B1F-7442-45CF-BFDC-64D51913E1E4}">
      <text>
        <r>
          <rPr>
            <sz val="9"/>
            <color indexed="81"/>
            <rFont val="ＭＳ Ｐゴシック"/>
            <family val="3"/>
            <charset val="128"/>
          </rPr>
          <t>入所日を選択または入力します。</t>
        </r>
      </text>
    </comment>
    <comment ref="U15" authorId="0" shapeId="0" xr:uid="{95F7249F-147C-4A85-AE78-5FE365A87A8A}">
      <text>
        <r>
          <rPr>
            <sz val="9"/>
            <color indexed="81"/>
            <rFont val="ＭＳ Ｐゴシック"/>
            <family val="3"/>
            <charset val="128"/>
          </rPr>
          <t>利用の日付を入力したら、自動的に曜日が表示されます。</t>
        </r>
      </text>
    </comment>
    <comment ref="Y15" authorId="1" shapeId="0" xr:uid="{B1FB8FA5-ABB2-4B5E-B785-2E638AFDD4F3}">
      <text>
        <r>
          <rPr>
            <sz val="9"/>
            <color indexed="81"/>
            <rFont val="ＭＳ Ｐゴシック"/>
            <family val="3"/>
            <charset val="128"/>
          </rPr>
          <t>月を選択または入力します。</t>
        </r>
      </text>
    </comment>
    <comment ref="AC15" authorId="1" shapeId="0" xr:uid="{DC169A1E-86EA-4581-803D-AE31962F3CCA}">
      <text>
        <r>
          <rPr>
            <sz val="9"/>
            <color indexed="81"/>
            <rFont val="ＭＳ Ｐゴシック"/>
            <family val="3"/>
            <charset val="128"/>
          </rPr>
          <t>退所日を選択または入力します。</t>
        </r>
      </text>
    </comment>
    <comment ref="AG15" authorId="0" shapeId="0" xr:uid="{89E3DCEA-9997-4783-A4F4-8FC9C32E8FF1}">
      <text>
        <r>
          <rPr>
            <sz val="9"/>
            <color indexed="81"/>
            <rFont val="ＭＳ Ｐゴシック"/>
            <family val="3"/>
            <charset val="128"/>
          </rPr>
          <t>利用の日付を入力したら、自動的に曜日が表示されます。</t>
        </r>
      </text>
    </comment>
    <comment ref="C30" authorId="1" shapeId="0" xr:uid="{63AF2E84-408F-4CEC-B270-96B74ED0AA3F}">
      <text>
        <r>
          <rPr>
            <sz val="9"/>
            <color indexed="81"/>
            <rFont val="ＭＳ Ｐゴシック"/>
            <family val="3"/>
            <charset val="128"/>
          </rPr>
          <t>利用日を選択または入力されます。</t>
        </r>
      </text>
    </comment>
    <comment ref="C32" authorId="0" shapeId="0" xr:uid="{E7FF1ED7-9933-40A3-8704-C71772637C6E}">
      <text>
        <r>
          <rPr>
            <sz val="9"/>
            <color indexed="81"/>
            <rFont val="ＭＳ Ｐゴシック"/>
            <family val="3"/>
            <charset val="128"/>
          </rPr>
          <t>利用の日付を入力したら、自動的に曜日が表示されます。</t>
        </r>
      </text>
    </comment>
    <comment ref="C38" authorId="1" shapeId="0" xr:uid="{1CDE0379-95B6-49B8-8D24-98E1A5F6B204}">
      <text>
        <r>
          <rPr>
            <sz val="9"/>
            <color indexed="81"/>
            <rFont val="ＭＳ Ｐゴシック"/>
            <family val="3"/>
            <charset val="128"/>
          </rPr>
          <t>利用日を選択または入力されます。</t>
        </r>
      </text>
    </comment>
    <comment ref="C40" authorId="0" shapeId="0" xr:uid="{B26031CB-6FE6-453E-8094-DB3C9CCE3423}">
      <text>
        <r>
          <rPr>
            <sz val="9"/>
            <color indexed="81"/>
            <rFont val="ＭＳ Ｐゴシック"/>
            <family val="3"/>
            <charset val="128"/>
          </rPr>
          <t>利用の日付を入力したら、自動的に曜日が表示されます。</t>
        </r>
      </text>
    </comment>
    <comment ref="C46" authorId="1" shapeId="0" xr:uid="{0EA9D705-2625-43FB-95C7-74928C73FDB4}">
      <text>
        <r>
          <rPr>
            <sz val="9"/>
            <color indexed="81"/>
            <rFont val="ＭＳ Ｐゴシック"/>
            <family val="3"/>
            <charset val="128"/>
          </rPr>
          <t>利用日を選択または入力されます。</t>
        </r>
      </text>
    </comment>
    <comment ref="C48" authorId="0" shapeId="0" xr:uid="{80D95526-997E-4BC4-8A30-6E1B7A3374B2}">
      <text>
        <r>
          <rPr>
            <sz val="9"/>
            <color indexed="81"/>
            <rFont val="ＭＳ Ｐゴシック"/>
            <family val="3"/>
            <charset val="128"/>
          </rPr>
          <t>利用の日付を入力したら、自動的に曜日が表示されます。</t>
        </r>
      </text>
    </comment>
    <comment ref="C62" authorId="1" shapeId="0" xr:uid="{2BEDC7EC-1817-4A31-A310-6C8322CD7BD8}">
      <text>
        <r>
          <rPr>
            <sz val="9"/>
            <color indexed="81"/>
            <rFont val="ＭＳ Ｐゴシック"/>
            <family val="3"/>
            <charset val="128"/>
          </rPr>
          <t>利用日を選択または入力されます。</t>
        </r>
      </text>
    </comment>
    <comment ref="C64" authorId="0" shapeId="0" xr:uid="{1F0D41E0-BE98-4178-9C7D-0DEED6584F85}">
      <text>
        <r>
          <rPr>
            <sz val="9"/>
            <color indexed="81"/>
            <rFont val="ＭＳ Ｐゴシック"/>
            <family val="3"/>
            <charset val="128"/>
          </rPr>
          <t>利用の日付を入力したら、自動的に曜日が表示されます。</t>
        </r>
      </text>
    </comment>
    <comment ref="C70" authorId="1" shapeId="0" xr:uid="{B0A8CB5E-B572-4BB0-94CB-D4CCFD698775}">
      <text>
        <r>
          <rPr>
            <sz val="9"/>
            <color indexed="81"/>
            <rFont val="ＭＳ Ｐゴシック"/>
            <family val="3"/>
            <charset val="128"/>
          </rPr>
          <t>利用日を選択または入力されます。</t>
        </r>
      </text>
    </comment>
    <comment ref="C72" authorId="0" shapeId="0" xr:uid="{BF00313A-3894-4990-9621-D82B3A3345A1}">
      <text>
        <r>
          <rPr>
            <sz val="9"/>
            <color indexed="81"/>
            <rFont val="ＭＳ Ｐゴシック"/>
            <family val="3"/>
            <charset val="128"/>
          </rPr>
          <t>利用の日付を入力したら、自動的に曜日が表示されます。</t>
        </r>
      </text>
    </comment>
    <comment ref="C78" authorId="1" shapeId="0" xr:uid="{7CD690F4-9BC2-4E7D-9A1D-717A000633FC}">
      <text>
        <r>
          <rPr>
            <sz val="9"/>
            <color indexed="81"/>
            <rFont val="ＭＳ Ｐゴシック"/>
            <family val="3"/>
            <charset val="128"/>
          </rPr>
          <t>利用日を選択または入力されます。</t>
        </r>
      </text>
    </comment>
    <comment ref="C80" authorId="0" shapeId="0" xr:uid="{F715F33D-3C70-4C18-B239-950112A12FD4}">
      <text>
        <r>
          <rPr>
            <sz val="9"/>
            <color indexed="81"/>
            <rFont val="ＭＳ Ｐゴシック"/>
            <family val="3"/>
            <charset val="128"/>
          </rPr>
          <t>利用の日付を入力したら、自動的に曜日が表示されます。</t>
        </r>
      </text>
    </comment>
    <comment ref="C86" authorId="1" shapeId="0" xr:uid="{224CCB01-484D-4CC7-BE12-646DEFAB8600}">
      <text>
        <r>
          <rPr>
            <sz val="9"/>
            <color indexed="81"/>
            <rFont val="ＭＳ Ｐゴシック"/>
            <family val="3"/>
            <charset val="128"/>
          </rPr>
          <t>利用日を選択または入力されます。</t>
        </r>
      </text>
    </comment>
    <comment ref="C88" authorId="0" shapeId="0" xr:uid="{2696358D-78E4-4314-A5A4-62D0BDEFC605}">
      <text>
        <r>
          <rPr>
            <sz val="9"/>
            <color indexed="81"/>
            <rFont val="ＭＳ Ｐゴシック"/>
            <family val="3"/>
            <charset val="128"/>
          </rPr>
          <t>利用の日付を入力したら、自動的に曜日が表示されます。</t>
        </r>
      </text>
    </comment>
    <comment ref="C94" authorId="1" shapeId="0" xr:uid="{600CEDD8-D5CA-4B23-99EC-F8C7C59AE1A7}">
      <text>
        <r>
          <rPr>
            <sz val="9"/>
            <color indexed="81"/>
            <rFont val="ＭＳ Ｐゴシック"/>
            <family val="3"/>
            <charset val="128"/>
          </rPr>
          <t>利用日を選択または入力されます。</t>
        </r>
      </text>
    </comment>
    <comment ref="C96" authorId="0" shapeId="0" xr:uid="{E596CF85-5EA4-43BF-BE9D-1830CFB22CED}">
      <text>
        <r>
          <rPr>
            <sz val="9"/>
            <color indexed="81"/>
            <rFont val="ＭＳ Ｐゴシック"/>
            <family val="3"/>
            <charset val="128"/>
          </rPr>
          <t>利用の日付を入力したら、自動的に曜日が表示されます。</t>
        </r>
      </text>
    </comment>
    <comment ref="C119" authorId="1" shapeId="0" xr:uid="{D5624288-7DD0-440D-BCF8-159F933705A0}">
      <text>
        <r>
          <rPr>
            <sz val="9"/>
            <color indexed="81"/>
            <rFont val="ＭＳ Ｐゴシック"/>
            <family val="3"/>
            <charset val="128"/>
          </rPr>
          <t>利用日を選択または入力されます。</t>
        </r>
      </text>
    </comment>
    <comment ref="C121" authorId="0" shapeId="0" xr:uid="{E46CA5BC-30C3-4C29-B852-F05DA7DD0C7A}">
      <text>
        <r>
          <rPr>
            <sz val="9"/>
            <color indexed="81"/>
            <rFont val="ＭＳ Ｐゴシック"/>
            <family val="3"/>
            <charset val="128"/>
          </rPr>
          <t>利用の日付を入力したら、自動的に曜日が表示されます。</t>
        </r>
      </text>
    </comment>
    <comment ref="C127" authorId="1" shapeId="0" xr:uid="{FFD59D40-043F-4A08-A262-26E450B27285}">
      <text>
        <r>
          <rPr>
            <sz val="9"/>
            <color indexed="81"/>
            <rFont val="ＭＳ Ｐゴシック"/>
            <family val="3"/>
            <charset val="128"/>
          </rPr>
          <t>利用日を選択または入力されます。</t>
        </r>
      </text>
    </comment>
    <comment ref="C129" authorId="0" shapeId="0" xr:uid="{CD7CA532-A8AA-4A79-8E2A-D3D3CFDC2EE0}">
      <text>
        <r>
          <rPr>
            <sz val="9"/>
            <color indexed="81"/>
            <rFont val="ＭＳ Ｐゴシック"/>
            <family val="3"/>
            <charset val="128"/>
          </rPr>
          <t>利用の日付を入力したら、自動的に曜日が表示されます。</t>
        </r>
      </text>
    </comment>
    <comment ref="C135" authorId="1" shapeId="0" xr:uid="{868FD4EC-5797-47C6-9B3C-2F4F240B90B4}">
      <text>
        <r>
          <rPr>
            <sz val="9"/>
            <color indexed="81"/>
            <rFont val="ＭＳ Ｐゴシック"/>
            <family val="3"/>
            <charset val="128"/>
          </rPr>
          <t>利用日を選択または入力されます。</t>
        </r>
      </text>
    </comment>
    <comment ref="C137" authorId="0" shapeId="0" xr:uid="{E45189C5-0B17-411A-AD17-D8C80F447F01}">
      <text>
        <r>
          <rPr>
            <sz val="9"/>
            <color indexed="81"/>
            <rFont val="ＭＳ Ｐゴシック"/>
            <family val="3"/>
            <charset val="128"/>
          </rPr>
          <t>利用の日付を入力したら、自動的に曜日が表示されます。</t>
        </r>
      </text>
    </comment>
    <comment ref="C143" authorId="1" shapeId="0" xr:uid="{91787FD2-3646-466B-B713-726BEB199258}">
      <text>
        <r>
          <rPr>
            <sz val="9"/>
            <color indexed="81"/>
            <rFont val="ＭＳ Ｐゴシック"/>
            <family val="3"/>
            <charset val="128"/>
          </rPr>
          <t>利用日を選択または入力されます。</t>
        </r>
      </text>
    </comment>
    <comment ref="C145" authorId="0" shapeId="0" xr:uid="{276D684D-9D81-4272-939E-BE60B9F7F150}">
      <text>
        <r>
          <rPr>
            <sz val="9"/>
            <color indexed="81"/>
            <rFont val="ＭＳ Ｐゴシック"/>
            <family val="3"/>
            <charset val="128"/>
          </rPr>
          <t>利用の日付を入力したら、自動的に曜日が表示されます。</t>
        </r>
      </text>
    </comment>
    <comment ref="C151" authorId="1" shapeId="0" xr:uid="{348C56A1-E3F6-4C93-9333-5701C9671A80}">
      <text>
        <r>
          <rPr>
            <sz val="9"/>
            <color indexed="81"/>
            <rFont val="ＭＳ Ｐゴシック"/>
            <family val="3"/>
            <charset val="128"/>
          </rPr>
          <t>利用日を選択または入力されます。</t>
        </r>
      </text>
    </comment>
    <comment ref="C153" authorId="0" shapeId="0" xr:uid="{2FDADC8F-8DF4-4093-9B69-587F94A531B6}">
      <text>
        <r>
          <rPr>
            <sz val="9"/>
            <color indexed="81"/>
            <rFont val="ＭＳ Ｐゴシック"/>
            <family val="3"/>
            <charset val="128"/>
          </rPr>
          <t>利用の日付を入力したら、自動的に曜日が表示されます。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国立青少年教育振興機構</author>
  </authors>
  <commentList>
    <comment ref="E12" authorId="0" shapeId="0" xr:uid="{00000000-0006-0000-0300-000001000000}">
      <text>
        <r>
          <rPr>
            <sz val="9"/>
            <color indexed="81"/>
            <rFont val="ＭＳ Ｐゴシック"/>
            <family val="3"/>
            <charset val="128"/>
          </rPr>
          <t>郵便番号の上３桁を入力します。</t>
        </r>
      </text>
    </comment>
    <comment ref="I12" authorId="0" shapeId="0" xr:uid="{00000000-0006-0000-0300-000002000000}">
      <text>
        <r>
          <rPr>
            <sz val="9"/>
            <color indexed="81"/>
            <rFont val="ＭＳ Ｐゴシック"/>
            <family val="3"/>
            <charset val="128"/>
          </rPr>
          <t>郵便番号の下４桁を入力します。</t>
        </r>
      </text>
    </comment>
    <comment ref="M12" authorId="1" shapeId="0" xr:uid="{00000000-0006-0000-0300-000003000000}">
      <text>
        <r>
          <rPr>
            <sz val="9"/>
            <color indexed="81"/>
            <rFont val="ＭＳ Ｐゴシック"/>
            <family val="3"/>
            <charset val="128"/>
          </rPr>
          <t>住所のうち都道府県名を選択します。</t>
        </r>
      </text>
    </comment>
    <comment ref="C13" authorId="1" shapeId="0" xr:uid="{00000000-0006-0000-0300-000004000000}">
      <text>
        <r>
          <rPr>
            <sz val="9"/>
            <color indexed="81"/>
            <rFont val="ＭＳ Ｐゴシック"/>
            <family val="3"/>
            <charset val="128"/>
          </rPr>
          <t>住所の続きを入力します。</t>
        </r>
      </text>
    </comment>
    <comment ref="I15" authorId="1" shapeId="0" xr:uid="{00000000-0006-0000-0300-000005000000}">
      <text>
        <r>
          <rPr>
            <sz val="9"/>
            <color indexed="81"/>
            <rFont val="ＭＳ Ｐゴシック"/>
            <family val="3"/>
            <charset val="128"/>
          </rPr>
          <t>年を入力します。
令和元年は「１」を入力します。</t>
        </r>
      </text>
    </comment>
    <comment ref="M15" authorId="1" shapeId="0" xr:uid="{00000000-0006-0000-0300-000006000000}">
      <text>
        <r>
          <rPr>
            <sz val="9"/>
            <color indexed="81"/>
            <rFont val="ＭＳ Ｐゴシック"/>
            <family val="3"/>
            <charset val="128"/>
          </rPr>
          <t>月を選択または入力します。</t>
        </r>
      </text>
    </comment>
    <comment ref="Q15" authorId="1" shapeId="0" xr:uid="{00000000-0006-0000-0300-000007000000}">
      <text>
        <r>
          <rPr>
            <sz val="9"/>
            <color indexed="81"/>
            <rFont val="ＭＳ Ｐゴシック"/>
            <family val="3"/>
            <charset val="128"/>
          </rPr>
          <t>入所日を選択または入力します。</t>
        </r>
      </text>
    </comment>
    <comment ref="U15" authorId="0" shapeId="0" xr:uid="{00000000-0006-0000-0300-000008000000}">
      <text>
        <r>
          <rPr>
            <sz val="9"/>
            <color indexed="81"/>
            <rFont val="ＭＳ Ｐゴシック"/>
            <family val="3"/>
            <charset val="128"/>
          </rPr>
          <t>利用の日付を入力したら、自動的に曜日が表示されます。</t>
        </r>
      </text>
    </comment>
    <comment ref="Y15" authorId="1" shapeId="0" xr:uid="{00000000-0006-0000-0300-000009000000}">
      <text>
        <r>
          <rPr>
            <sz val="9"/>
            <color indexed="81"/>
            <rFont val="ＭＳ Ｐゴシック"/>
            <family val="3"/>
            <charset val="128"/>
          </rPr>
          <t>月を選択または入力します。</t>
        </r>
      </text>
    </comment>
    <comment ref="AC15" authorId="1" shapeId="0" xr:uid="{00000000-0006-0000-0300-00000A000000}">
      <text>
        <r>
          <rPr>
            <sz val="9"/>
            <color indexed="81"/>
            <rFont val="ＭＳ Ｐゴシック"/>
            <family val="3"/>
            <charset val="128"/>
          </rPr>
          <t>退所日を選択または入力します。</t>
        </r>
      </text>
    </comment>
    <comment ref="AG15" authorId="0" shapeId="0" xr:uid="{00000000-0006-0000-0300-00000B000000}">
      <text>
        <r>
          <rPr>
            <sz val="9"/>
            <color indexed="81"/>
            <rFont val="ＭＳ Ｐゴシック"/>
            <family val="3"/>
            <charset val="128"/>
          </rPr>
          <t>利用の日付を入力したら、自動的に曜日が表示されます。</t>
        </r>
      </text>
    </comment>
    <comment ref="C31" authorId="1" shapeId="0" xr:uid="{3F59C15C-04C3-42BF-B851-6971F7FAFAAD}">
      <text>
        <r>
          <rPr>
            <sz val="9"/>
            <color indexed="81"/>
            <rFont val="ＭＳ Ｐゴシック"/>
            <family val="3"/>
            <charset val="128"/>
          </rPr>
          <t>利用日を選択または入力されます。</t>
        </r>
      </text>
    </comment>
    <comment ref="C33" authorId="0" shapeId="0" xr:uid="{AE7F35DB-4DD6-4CA3-9B0F-3B8B5178C538}">
      <text>
        <r>
          <rPr>
            <sz val="9"/>
            <color indexed="81"/>
            <rFont val="ＭＳ Ｐゴシック"/>
            <family val="3"/>
            <charset val="128"/>
          </rPr>
          <t>利用の日付を入力したら、自動的に曜日が表示されます。</t>
        </r>
      </text>
    </comment>
    <comment ref="C41" authorId="1" shapeId="0" xr:uid="{82357973-12E6-4F2C-A5D7-90FFA4F3D1DE}">
      <text>
        <r>
          <rPr>
            <sz val="9"/>
            <color indexed="81"/>
            <rFont val="ＭＳ Ｐゴシック"/>
            <family val="3"/>
            <charset val="128"/>
          </rPr>
          <t>利用日を選択または入力されます。</t>
        </r>
      </text>
    </comment>
    <comment ref="C43" authorId="0" shapeId="0" xr:uid="{B96262DD-9234-4D28-A774-54E098394AA4}">
      <text>
        <r>
          <rPr>
            <sz val="9"/>
            <color indexed="81"/>
            <rFont val="ＭＳ Ｐゴシック"/>
            <family val="3"/>
            <charset val="128"/>
          </rPr>
          <t>利用の日付を入力したら、自動的に曜日が表示されます。</t>
        </r>
      </text>
    </comment>
    <comment ref="C51" authorId="1" shapeId="0" xr:uid="{7410351C-3785-4A9D-A462-37958EA5E7FC}">
      <text>
        <r>
          <rPr>
            <sz val="9"/>
            <color indexed="81"/>
            <rFont val="ＭＳ Ｐゴシック"/>
            <family val="3"/>
            <charset val="128"/>
          </rPr>
          <t>利用日を選択または入力されます。</t>
        </r>
      </text>
    </comment>
    <comment ref="C53" authorId="0" shapeId="0" xr:uid="{0CCAEDFE-220C-45B6-A031-9DA6F172CB7E}">
      <text>
        <r>
          <rPr>
            <sz val="9"/>
            <color indexed="81"/>
            <rFont val="ＭＳ Ｐゴシック"/>
            <family val="3"/>
            <charset val="128"/>
          </rPr>
          <t>利用の日付を入力したら、自動的に曜日が表示されます。</t>
        </r>
      </text>
    </comment>
    <comment ref="C69" authorId="1" shapeId="0" xr:uid="{A114B3A7-ABDC-496E-A9D1-433A6AE20C3E}">
      <text>
        <r>
          <rPr>
            <sz val="9"/>
            <color indexed="81"/>
            <rFont val="ＭＳ Ｐゴシック"/>
            <family val="3"/>
            <charset val="128"/>
          </rPr>
          <t>利用日を選択または入力されます。</t>
        </r>
      </text>
    </comment>
    <comment ref="C71" authorId="0" shapeId="0" xr:uid="{B1396102-2788-421E-9E26-9BCAF9F6B8BA}">
      <text>
        <r>
          <rPr>
            <sz val="9"/>
            <color indexed="81"/>
            <rFont val="ＭＳ Ｐゴシック"/>
            <family val="3"/>
            <charset val="128"/>
          </rPr>
          <t>利用の日付を入力したら、自動的に曜日が表示されます。</t>
        </r>
      </text>
    </comment>
    <comment ref="C79" authorId="1" shapeId="0" xr:uid="{51C8F171-480C-4854-B7DD-92086D82BAD3}">
      <text>
        <r>
          <rPr>
            <sz val="9"/>
            <color indexed="81"/>
            <rFont val="ＭＳ Ｐゴシック"/>
            <family val="3"/>
            <charset val="128"/>
          </rPr>
          <t>利用日を選択または入力されます。</t>
        </r>
      </text>
    </comment>
    <comment ref="C81" authorId="0" shapeId="0" xr:uid="{8F6CC2FB-E2EE-4C79-B456-7B9C645C9B5A}">
      <text>
        <r>
          <rPr>
            <sz val="9"/>
            <color indexed="81"/>
            <rFont val="ＭＳ Ｐゴシック"/>
            <family val="3"/>
            <charset val="128"/>
          </rPr>
          <t>利用の日付を入力したら、自動的に曜日が表示されます。</t>
        </r>
      </text>
    </comment>
    <comment ref="C89" authorId="1" shapeId="0" xr:uid="{9308A2DF-2CEC-4ACF-AC62-DAB70804D355}">
      <text>
        <r>
          <rPr>
            <sz val="9"/>
            <color indexed="81"/>
            <rFont val="ＭＳ Ｐゴシック"/>
            <family val="3"/>
            <charset val="128"/>
          </rPr>
          <t>利用日を選択または入力されます。</t>
        </r>
      </text>
    </comment>
    <comment ref="C91" authorId="0" shapeId="0" xr:uid="{6C900F31-7B6E-4D40-8CD7-1CF01A4DD47C}">
      <text>
        <r>
          <rPr>
            <sz val="9"/>
            <color indexed="81"/>
            <rFont val="ＭＳ Ｐゴシック"/>
            <family val="3"/>
            <charset val="128"/>
          </rPr>
          <t>利用の日付を入力したら、自動的に曜日が表示されます。</t>
        </r>
      </text>
    </comment>
    <comment ref="C99" authorId="1" shapeId="0" xr:uid="{036E4865-8B9D-43DD-9991-B887F2331430}">
      <text>
        <r>
          <rPr>
            <sz val="9"/>
            <color indexed="81"/>
            <rFont val="ＭＳ Ｐゴシック"/>
            <family val="3"/>
            <charset val="128"/>
          </rPr>
          <t>利用日を選択または入力されます。</t>
        </r>
      </text>
    </comment>
    <comment ref="C101" authorId="0" shapeId="0" xr:uid="{559E4585-DC2F-45C4-8870-6F5BBE3339BF}">
      <text>
        <r>
          <rPr>
            <sz val="9"/>
            <color indexed="81"/>
            <rFont val="ＭＳ Ｐゴシック"/>
            <family val="3"/>
            <charset val="128"/>
          </rPr>
          <t>利用の日付を入力したら、自動的に曜日が表示されます。</t>
        </r>
      </text>
    </comment>
    <comment ref="C115" authorId="1" shapeId="0" xr:uid="{52E05BF8-7DFE-4131-AA0A-8D72AE8DC7C4}">
      <text>
        <r>
          <rPr>
            <sz val="9"/>
            <color indexed="81"/>
            <rFont val="ＭＳ Ｐゴシック"/>
            <family val="3"/>
            <charset val="128"/>
          </rPr>
          <t>利用日を選択または入力されます。</t>
        </r>
      </text>
    </comment>
    <comment ref="C117" authorId="0" shapeId="0" xr:uid="{E3C15F34-256F-40EA-A238-34390078FB18}">
      <text>
        <r>
          <rPr>
            <sz val="9"/>
            <color indexed="81"/>
            <rFont val="ＭＳ Ｐゴシック"/>
            <family val="3"/>
            <charset val="128"/>
          </rPr>
          <t>利用の日付を入力したら、自動的に曜日が表示されます。</t>
        </r>
      </text>
    </comment>
    <comment ref="C125" authorId="1" shapeId="0" xr:uid="{7F666C14-D32C-42D5-87D1-FAF6EC5B63C5}">
      <text>
        <r>
          <rPr>
            <sz val="9"/>
            <color indexed="81"/>
            <rFont val="ＭＳ Ｐゴシック"/>
            <family val="3"/>
            <charset val="128"/>
          </rPr>
          <t>利用日を選択または入力されます。</t>
        </r>
      </text>
    </comment>
    <comment ref="C127" authorId="0" shapeId="0" xr:uid="{BA7A12E0-C495-426A-A7ED-08E1B7ED0451}">
      <text>
        <r>
          <rPr>
            <sz val="9"/>
            <color indexed="81"/>
            <rFont val="ＭＳ Ｐゴシック"/>
            <family val="3"/>
            <charset val="128"/>
          </rPr>
          <t>利用の日付を入力したら、自動的に曜日が表示されます。</t>
        </r>
      </text>
    </comment>
    <comment ref="C135" authorId="1" shapeId="0" xr:uid="{A1AC947E-72D8-459A-A338-2E66A4F75535}">
      <text>
        <r>
          <rPr>
            <sz val="9"/>
            <color indexed="81"/>
            <rFont val="ＭＳ Ｐゴシック"/>
            <family val="3"/>
            <charset val="128"/>
          </rPr>
          <t>利用日を選択または入力されます。</t>
        </r>
      </text>
    </comment>
    <comment ref="C137" authorId="0" shapeId="0" xr:uid="{CB88AB4F-3A1C-436F-9A50-5CD83B777DD5}">
      <text>
        <r>
          <rPr>
            <sz val="9"/>
            <color indexed="81"/>
            <rFont val="ＭＳ Ｐゴシック"/>
            <family val="3"/>
            <charset val="128"/>
          </rPr>
          <t>利用の日付を入力したら、自動的に曜日が表示されます。</t>
        </r>
      </text>
    </comment>
    <comment ref="C145" authorId="1" shapeId="0" xr:uid="{5A5BD70E-8209-43F0-BA9B-EC719807ABF7}">
      <text>
        <r>
          <rPr>
            <sz val="9"/>
            <color indexed="81"/>
            <rFont val="ＭＳ Ｐゴシック"/>
            <family val="3"/>
            <charset val="128"/>
          </rPr>
          <t>利用日を選択または入力されます。</t>
        </r>
      </text>
    </comment>
    <comment ref="C147" authorId="0" shapeId="0" xr:uid="{B0A63705-6420-428C-B195-D7CF8E68A2B6}">
      <text>
        <r>
          <rPr>
            <sz val="9"/>
            <color indexed="81"/>
            <rFont val="ＭＳ Ｐゴシック"/>
            <family val="3"/>
            <charset val="128"/>
          </rPr>
          <t>利用の日付を入力したら、自動的に曜日が表示されます。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国立青少年教育振興機構</author>
  </authors>
  <commentList>
    <comment ref="E12" authorId="0" shapeId="0" xr:uid="{A3B71C54-4CEE-4185-82E5-81FAD70DB3D3}">
      <text>
        <r>
          <rPr>
            <sz val="9"/>
            <color indexed="81"/>
            <rFont val="ＭＳ Ｐゴシック"/>
            <family val="3"/>
            <charset val="128"/>
          </rPr>
          <t>郵便番号の上３桁を入力します。</t>
        </r>
      </text>
    </comment>
    <comment ref="I12" authorId="0" shapeId="0" xr:uid="{82EF8F38-7A93-4521-A537-332C0A55D668}">
      <text>
        <r>
          <rPr>
            <sz val="9"/>
            <color indexed="81"/>
            <rFont val="ＭＳ Ｐゴシック"/>
            <family val="3"/>
            <charset val="128"/>
          </rPr>
          <t>郵便番号の下４桁を入力します。</t>
        </r>
      </text>
    </comment>
    <comment ref="C13" authorId="1" shapeId="0" xr:uid="{F08A1704-1657-43B7-B5A8-FD6E4F363A6D}">
      <text>
        <r>
          <rPr>
            <sz val="9"/>
            <color indexed="81"/>
            <rFont val="ＭＳ Ｐゴシック"/>
            <family val="3"/>
            <charset val="128"/>
          </rPr>
          <t>住所の続きを入力します。</t>
        </r>
      </text>
    </comment>
    <comment ref="I15" authorId="1" shapeId="0" xr:uid="{A07BA87B-7463-468E-9513-D3C2FB04334E}">
      <text>
        <r>
          <rPr>
            <sz val="9"/>
            <color indexed="81"/>
            <rFont val="ＭＳ Ｐゴシック"/>
            <family val="3"/>
            <charset val="128"/>
          </rPr>
          <t>年を入力します。
令和元年は「１」を入力します。</t>
        </r>
      </text>
    </comment>
    <comment ref="M15" authorId="1" shapeId="0" xr:uid="{8DC824C5-8636-487D-BE55-CE50630ED197}">
      <text>
        <r>
          <rPr>
            <sz val="9"/>
            <color indexed="81"/>
            <rFont val="ＭＳ Ｐゴシック"/>
            <family val="3"/>
            <charset val="128"/>
          </rPr>
          <t>月を選択または入力します。</t>
        </r>
      </text>
    </comment>
    <comment ref="Q15" authorId="1" shapeId="0" xr:uid="{90E727F4-2C48-429A-A3E1-BE3A5E54F754}">
      <text>
        <r>
          <rPr>
            <sz val="9"/>
            <color indexed="81"/>
            <rFont val="ＭＳ Ｐゴシック"/>
            <family val="3"/>
            <charset val="128"/>
          </rPr>
          <t>入所日を選択または入力します。</t>
        </r>
      </text>
    </comment>
    <comment ref="U15" authorId="0" shapeId="0" xr:uid="{99404002-AFB2-4A2C-AB0A-A4DD58E67A5A}">
      <text>
        <r>
          <rPr>
            <sz val="9"/>
            <color indexed="81"/>
            <rFont val="ＭＳ Ｐゴシック"/>
            <family val="3"/>
            <charset val="128"/>
          </rPr>
          <t>利用の日付を入力したら、自動的に曜日が表示されます。</t>
        </r>
      </text>
    </comment>
    <comment ref="Y15" authorId="1" shapeId="0" xr:uid="{730158A3-E62F-4992-88A2-8799C040F1A5}">
      <text>
        <r>
          <rPr>
            <sz val="9"/>
            <color indexed="81"/>
            <rFont val="ＭＳ Ｐゴシック"/>
            <family val="3"/>
            <charset val="128"/>
          </rPr>
          <t>月を選択または入力します。</t>
        </r>
      </text>
    </comment>
    <comment ref="AC15" authorId="1" shapeId="0" xr:uid="{B62C839B-06F9-4A33-8446-8F8FE2A45437}">
      <text>
        <r>
          <rPr>
            <sz val="9"/>
            <color indexed="81"/>
            <rFont val="ＭＳ Ｐゴシック"/>
            <family val="3"/>
            <charset val="128"/>
          </rPr>
          <t>退所日を選択または入力します。</t>
        </r>
      </text>
    </comment>
    <comment ref="AG15" authorId="0" shapeId="0" xr:uid="{D50B2E19-D395-4127-BEF4-A3CD6E1EE451}">
      <text>
        <r>
          <rPr>
            <sz val="9"/>
            <color indexed="81"/>
            <rFont val="ＭＳ Ｐゴシック"/>
            <family val="3"/>
            <charset val="128"/>
          </rPr>
          <t>利用の日付を入力したら、自動的に曜日が表示されます。</t>
        </r>
      </text>
    </comment>
    <comment ref="C29" authorId="1" shapeId="0" xr:uid="{5672E8B4-BDC7-41E5-895C-F6E276A18EDE}">
      <text>
        <r>
          <rPr>
            <sz val="9"/>
            <color indexed="81"/>
            <rFont val="ＭＳ Ｐゴシック"/>
            <family val="3"/>
            <charset val="128"/>
          </rPr>
          <t>利用日を選択または入力されます。</t>
        </r>
      </text>
    </comment>
    <comment ref="C31" authorId="0" shapeId="0" xr:uid="{F890F080-43E9-4321-8E50-05959E442299}">
      <text>
        <r>
          <rPr>
            <sz val="9"/>
            <color indexed="81"/>
            <rFont val="ＭＳ Ｐゴシック"/>
            <family val="3"/>
            <charset val="128"/>
          </rPr>
          <t>利用の日付を入力したら、自動的に曜日が表示されます。</t>
        </r>
      </text>
    </comment>
    <comment ref="C37" authorId="1" shapeId="0" xr:uid="{B090F4CE-7C9E-4A8B-8F9A-CE6E0A335F8D}">
      <text>
        <r>
          <rPr>
            <sz val="9"/>
            <color indexed="81"/>
            <rFont val="ＭＳ Ｐゴシック"/>
            <family val="3"/>
            <charset val="128"/>
          </rPr>
          <t>利用日を選択または入力されます。</t>
        </r>
      </text>
    </comment>
    <comment ref="C39" authorId="0" shapeId="0" xr:uid="{854D908A-8757-427D-89B1-4AB3CA80CB0E}">
      <text>
        <r>
          <rPr>
            <sz val="9"/>
            <color indexed="81"/>
            <rFont val="ＭＳ Ｐゴシック"/>
            <family val="3"/>
            <charset val="128"/>
          </rPr>
          <t>利用の日付を入力したら、自動的に曜日が表示されます。</t>
        </r>
      </text>
    </comment>
    <comment ref="C45" authorId="1" shapeId="0" xr:uid="{A00BC3D5-FBD0-4242-8D5B-65D9CFF06CF0}">
      <text>
        <r>
          <rPr>
            <sz val="9"/>
            <color indexed="81"/>
            <rFont val="ＭＳ Ｐゴシック"/>
            <family val="3"/>
            <charset val="128"/>
          </rPr>
          <t>利用日を選択または入力されます。</t>
        </r>
      </text>
    </comment>
    <comment ref="C47" authorId="0" shapeId="0" xr:uid="{44AA7E59-638C-42C9-9BFC-A2FBBE21C0AF}">
      <text>
        <r>
          <rPr>
            <sz val="9"/>
            <color indexed="81"/>
            <rFont val="ＭＳ Ｐゴシック"/>
            <family val="3"/>
            <charset val="128"/>
          </rPr>
          <t>利用の日付を入力したら、自動的に曜日が表示されます。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国立青少年教育振興機構</author>
  </authors>
  <commentList>
    <comment ref="E12" authorId="0" shapeId="0" xr:uid="{E1DB9795-1440-4F06-BE18-96832DC1E498}">
      <text>
        <r>
          <rPr>
            <sz val="9"/>
            <color indexed="81"/>
            <rFont val="ＭＳ Ｐゴシック"/>
            <family val="3"/>
            <charset val="128"/>
          </rPr>
          <t>郵便番号の上３桁を入力します。</t>
        </r>
      </text>
    </comment>
    <comment ref="I12" authorId="0" shapeId="0" xr:uid="{5BCD099F-6882-47F9-93BA-AC6A23DE99CB}">
      <text>
        <r>
          <rPr>
            <sz val="9"/>
            <color indexed="81"/>
            <rFont val="ＭＳ Ｐゴシック"/>
            <family val="3"/>
            <charset val="128"/>
          </rPr>
          <t>郵便番号の下４桁を入力します。</t>
        </r>
      </text>
    </comment>
    <comment ref="C13" authorId="1" shapeId="0" xr:uid="{DDA2B023-B8AA-4907-AEBF-DC60EFD6697D}">
      <text>
        <r>
          <rPr>
            <sz val="9"/>
            <color indexed="81"/>
            <rFont val="ＭＳ Ｐゴシック"/>
            <family val="3"/>
            <charset val="128"/>
          </rPr>
          <t>住所の続きを入力します。</t>
        </r>
      </text>
    </comment>
    <comment ref="I15" authorId="1" shapeId="0" xr:uid="{8A9C28B2-E328-478C-B917-468AF9288438}">
      <text>
        <r>
          <rPr>
            <sz val="9"/>
            <color indexed="81"/>
            <rFont val="ＭＳ Ｐゴシック"/>
            <family val="3"/>
            <charset val="128"/>
          </rPr>
          <t>年を入力します。
令和元年は「１」を入力します。</t>
        </r>
      </text>
    </comment>
    <comment ref="M15" authorId="1" shapeId="0" xr:uid="{918328E5-DE4F-4D8D-ABD9-FBE1211E350A}">
      <text>
        <r>
          <rPr>
            <sz val="9"/>
            <color indexed="81"/>
            <rFont val="ＭＳ Ｐゴシック"/>
            <family val="3"/>
            <charset val="128"/>
          </rPr>
          <t>月を選択または入力します。</t>
        </r>
      </text>
    </comment>
    <comment ref="Q15" authorId="1" shapeId="0" xr:uid="{AF6794FE-2C5D-45A9-9489-7556FC3A9A4F}">
      <text>
        <r>
          <rPr>
            <sz val="9"/>
            <color indexed="81"/>
            <rFont val="ＭＳ Ｐゴシック"/>
            <family val="3"/>
            <charset val="128"/>
          </rPr>
          <t>入所日を選択または入力します。</t>
        </r>
      </text>
    </comment>
    <comment ref="U15" authorId="0" shapeId="0" xr:uid="{424EF1F9-1FB6-470F-B920-F0CBBE503B1A}">
      <text>
        <r>
          <rPr>
            <sz val="9"/>
            <color indexed="81"/>
            <rFont val="ＭＳ Ｐゴシック"/>
            <family val="3"/>
            <charset val="128"/>
          </rPr>
          <t>利用の日付を入力したら、自動的に曜日が表示されます。</t>
        </r>
      </text>
    </comment>
    <comment ref="Y15" authorId="1" shapeId="0" xr:uid="{FF5414AE-E39F-4A77-B1FA-F166E9538386}">
      <text>
        <r>
          <rPr>
            <sz val="9"/>
            <color indexed="81"/>
            <rFont val="ＭＳ Ｐゴシック"/>
            <family val="3"/>
            <charset val="128"/>
          </rPr>
          <t>月を選択または入力します。</t>
        </r>
      </text>
    </comment>
    <comment ref="AC15" authorId="1" shapeId="0" xr:uid="{EE324379-E2C9-4638-98B5-29962B49FF49}">
      <text>
        <r>
          <rPr>
            <sz val="9"/>
            <color indexed="81"/>
            <rFont val="ＭＳ Ｐゴシック"/>
            <family val="3"/>
            <charset val="128"/>
          </rPr>
          <t>退所日を選択または入力します。</t>
        </r>
      </text>
    </comment>
    <comment ref="AG15" authorId="0" shapeId="0" xr:uid="{6DBDF174-0545-4A92-A517-3EFAC1F35778}">
      <text>
        <r>
          <rPr>
            <sz val="9"/>
            <color indexed="81"/>
            <rFont val="ＭＳ Ｐゴシック"/>
            <family val="3"/>
            <charset val="128"/>
          </rPr>
          <t>利用の日付を入力したら、自動的に曜日が表示されます。</t>
        </r>
      </text>
    </comment>
    <comment ref="C27" authorId="1" shapeId="0" xr:uid="{D5C786CF-24DA-462F-ABF3-FD28809507B5}">
      <text>
        <r>
          <rPr>
            <sz val="9"/>
            <color indexed="81"/>
            <rFont val="ＭＳ Ｐゴシック"/>
            <family val="3"/>
            <charset val="128"/>
          </rPr>
          <t>月を選択または入力されます。</t>
        </r>
      </text>
    </comment>
    <comment ref="C29" authorId="1" shapeId="0" xr:uid="{832F7A18-30BA-413D-8724-313C04A311A2}">
      <text>
        <r>
          <rPr>
            <sz val="9"/>
            <color indexed="81"/>
            <rFont val="ＭＳ Ｐゴシック"/>
            <family val="3"/>
            <charset val="128"/>
          </rPr>
          <t>利用日を選択または入力されます。</t>
        </r>
      </text>
    </comment>
    <comment ref="C31" authorId="0" shapeId="0" xr:uid="{1564771E-F771-4214-8352-F6083247A027}">
      <text>
        <r>
          <rPr>
            <sz val="9"/>
            <color indexed="81"/>
            <rFont val="ＭＳ Ｐゴシック"/>
            <family val="3"/>
            <charset val="128"/>
          </rPr>
          <t>利用の日付を入力したら、自動的に曜日が表示されます。</t>
        </r>
      </text>
    </comment>
    <comment ref="C35" authorId="1" shapeId="0" xr:uid="{1AD68671-124B-4000-9495-5407C7CBCF17}">
      <text>
        <r>
          <rPr>
            <sz val="9"/>
            <color indexed="81"/>
            <rFont val="ＭＳ Ｐゴシック"/>
            <family val="3"/>
            <charset val="128"/>
          </rPr>
          <t>月を選択または入力します。</t>
        </r>
      </text>
    </comment>
    <comment ref="C37" authorId="1" shapeId="0" xr:uid="{5940BEB2-16E9-4098-8BBF-3A81C5B0A3C8}">
      <text>
        <r>
          <rPr>
            <sz val="9"/>
            <color indexed="81"/>
            <rFont val="ＭＳ Ｐゴシック"/>
            <family val="3"/>
            <charset val="128"/>
          </rPr>
          <t>利用日を選択または入力します。</t>
        </r>
      </text>
    </comment>
    <comment ref="C39" authorId="0" shapeId="0" xr:uid="{8EC16CC7-B8A2-412F-80B8-54B54F6DE239}">
      <text>
        <r>
          <rPr>
            <sz val="9"/>
            <color indexed="81"/>
            <rFont val="ＭＳ Ｐゴシック"/>
            <family val="3"/>
            <charset val="128"/>
          </rPr>
          <t>利用の日付を入力したら、自動的に曜日が表示されます。</t>
        </r>
      </text>
    </comment>
    <comment ref="C43" authorId="1" shapeId="0" xr:uid="{A0B55B91-502C-43AD-A7DD-2B99D2382565}">
      <text>
        <r>
          <rPr>
            <sz val="9"/>
            <color indexed="81"/>
            <rFont val="ＭＳ Ｐゴシック"/>
            <family val="3"/>
            <charset val="128"/>
          </rPr>
          <t>月を選択または入力します。</t>
        </r>
      </text>
    </comment>
    <comment ref="C45" authorId="1" shapeId="0" xr:uid="{0FC5E7D7-505B-4514-B28A-D032D6CE322A}">
      <text>
        <r>
          <rPr>
            <sz val="9"/>
            <color indexed="81"/>
            <rFont val="ＭＳ Ｐゴシック"/>
            <family val="3"/>
            <charset val="128"/>
          </rPr>
          <t>利用日を選択または入力します。</t>
        </r>
      </text>
    </comment>
  </commentList>
</comments>
</file>

<file path=xl/sharedStrings.xml><?xml version="1.0" encoding="utf-8"?>
<sst xmlns="http://schemas.openxmlformats.org/spreadsheetml/2006/main" count="3417" uniqueCount="703">
  <si>
    <t>団体名</t>
    <rPh sb="0" eb="3">
      <t>ダンタイメイ</t>
    </rPh>
    <phoneticPr fontId="1"/>
  </si>
  <si>
    <t>利用期間</t>
    <rPh sb="0" eb="2">
      <t>リヨウ</t>
    </rPh>
    <rPh sb="2" eb="4">
      <t>キカン</t>
    </rPh>
    <phoneticPr fontId="1"/>
  </si>
  <si>
    <t>小学生</t>
    <rPh sb="0" eb="3">
      <t>ショウガクセイ</t>
    </rPh>
    <phoneticPr fontId="1"/>
  </si>
  <si>
    <t>中学生</t>
    <rPh sb="0" eb="3">
      <t>チュウガクセイ</t>
    </rPh>
    <phoneticPr fontId="1"/>
  </si>
  <si>
    <t>高校生</t>
    <rPh sb="0" eb="3">
      <t>コウコウセイ</t>
    </rPh>
    <phoneticPr fontId="1"/>
  </si>
  <si>
    <t>男</t>
    <rPh sb="0" eb="1">
      <t>オトコ</t>
    </rPh>
    <phoneticPr fontId="1"/>
  </si>
  <si>
    <t>女</t>
    <rPh sb="0" eb="1">
      <t>オンナ</t>
    </rPh>
    <phoneticPr fontId="1"/>
  </si>
  <si>
    <t>宿泊人数</t>
    <rPh sb="0" eb="2">
      <t>シュクハク</t>
    </rPh>
    <rPh sb="2" eb="4">
      <t>ニンズウ</t>
    </rPh>
    <phoneticPr fontId="1"/>
  </si>
  <si>
    <t>朝食</t>
    <rPh sb="0" eb="2">
      <t>チョウショク</t>
    </rPh>
    <phoneticPr fontId="1"/>
  </si>
  <si>
    <t>昼食</t>
    <rPh sb="0" eb="2">
      <t>チュウショク</t>
    </rPh>
    <phoneticPr fontId="1"/>
  </si>
  <si>
    <t>夕食</t>
    <rPh sb="0" eb="2">
      <t>ユウショク</t>
    </rPh>
    <phoneticPr fontId="1"/>
  </si>
  <si>
    <t>１日目</t>
    <rPh sb="1" eb="3">
      <t>ニチメ</t>
    </rPh>
    <phoneticPr fontId="1"/>
  </si>
  <si>
    <t>晴天</t>
    <rPh sb="0" eb="2">
      <t>セイテン</t>
    </rPh>
    <phoneticPr fontId="1"/>
  </si>
  <si>
    <t>計</t>
    <rPh sb="0" eb="1">
      <t>ケイ</t>
    </rPh>
    <phoneticPr fontId="1"/>
  </si>
  <si>
    <t>荒天</t>
    <rPh sb="0" eb="2">
      <t>コウテン</t>
    </rPh>
    <phoneticPr fontId="1"/>
  </si>
  <si>
    <t>２日目</t>
    <rPh sb="1" eb="3">
      <t>ニチメ</t>
    </rPh>
    <phoneticPr fontId="1"/>
  </si>
  <si>
    <t>３日目</t>
    <rPh sb="1" eb="3">
      <t>ニチメ</t>
    </rPh>
    <phoneticPr fontId="1"/>
  </si>
  <si>
    <t>大学生等</t>
    <rPh sb="0" eb="3">
      <t>ダイガクセイ</t>
    </rPh>
    <rPh sb="3" eb="4">
      <t>ナド</t>
    </rPh>
    <phoneticPr fontId="1"/>
  </si>
  <si>
    <t>月</t>
    <rPh sb="0" eb="1">
      <t>ガツ</t>
    </rPh>
    <phoneticPr fontId="1"/>
  </si>
  <si>
    <t>日</t>
    <rPh sb="0" eb="1">
      <t>ニチ</t>
    </rPh>
    <phoneticPr fontId="1"/>
  </si>
  <si>
    <t>場所</t>
    <rPh sb="0" eb="2">
      <t>バショ</t>
    </rPh>
    <phoneticPr fontId="1"/>
  </si>
  <si>
    <t>担当者</t>
    <rPh sb="0" eb="3">
      <t>タントウシャ</t>
    </rPh>
    <phoneticPr fontId="1"/>
  </si>
  <si>
    <t>自家用車</t>
    <rPh sb="0" eb="4">
      <t>ジカヨウシャ</t>
    </rPh>
    <phoneticPr fontId="1"/>
  </si>
  <si>
    <t>停め置き</t>
    <rPh sb="0" eb="1">
      <t>ト</t>
    </rPh>
    <rPh sb="2" eb="3">
      <t>オ</t>
    </rPh>
    <phoneticPr fontId="1"/>
  </si>
  <si>
    <t>送迎のみ</t>
    <rPh sb="0" eb="2">
      <t>ソウゲイ</t>
    </rPh>
    <phoneticPr fontId="1"/>
  </si>
  <si>
    <t>携帯</t>
    <rPh sb="0" eb="2">
      <t>ケイタイ</t>
    </rPh>
    <phoneticPr fontId="1"/>
  </si>
  <si>
    <t>入庫台数</t>
    <rPh sb="0" eb="2">
      <t>ニュウコ</t>
    </rPh>
    <rPh sb="2" eb="4">
      <t>ダイスウ</t>
    </rPh>
    <phoneticPr fontId="1"/>
  </si>
  <si>
    <t>住　所</t>
    <rPh sb="0" eb="1">
      <t>ジュウ</t>
    </rPh>
    <rPh sb="2" eb="3">
      <t>ショ</t>
    </rPh>
    <phoneticPr fontId="1"/>
  </si>
  <si>
    <t>希望貸出物品</t>
    <rPh sb="0" eb="2">
      <t>キボウ</t>
    </rPh>
    <rPh sb="2" eb="4">
      <t>カシダシ</t>
    </rPh>
    <rPh sb="4" eb="6">
      <t>ブッピン</t>
    </rPh>
    <phoneticPr fontId="1"/>
  </si>
  <si>
    <t>フリガナ</t>
    <phoneticPr fontId="1"/>
  </si>
  <si>
    <t>月</t>
    <rPh sb="0" eb="1">
      <t>ゲツ</t>
    </rPh>
    <phoneticPr fontId="1"/>
  </si>
  <si>
    <t>日</t>
    <rPh sb="0" eb="1">
      <t>ジツ</t>
    </rPh>
    <phoneticPr fontId="1"/>
  </si>
  <si>
    <t>地域コード</t>
    <rPh sb="0" eb="2">
      <t>チイキ</t>
    </rPh>
    <phoneticPr fontId="1"/>
  </si>
  <si>
    <t>地域名</t>
    <rPh sb="0" eb="3">
      <t>チイキメイ</t>
    </rPh>
    <phoneticPr fontId="1"/>
  </si>
  <si>
    <t>都道府県</t>
    <rPh sb="0" eb="4">
      <t>トドウフケン</t>
    </rPh>
    <phoneticPr fontId="1"/>
  </si>
  <si>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</si>
  <si>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</si>
  <si>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</si>
  <si>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</si>
  <si>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</si>
  <si>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</si>
  <si>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</si>
  <si>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</si>
  <si>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</si>
  <si>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</si>
  <si>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</si>
  <si>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</si>
  <si>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</si>
  <si>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</si>
  <si>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</si>
  <si>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</si>
  <si>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</si>
  <si>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</si>
  <si>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</si>
  <si>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</si>
  <si>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</si>
  <si>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</si>
  <si>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</si>
  <si>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</si>
  <si>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</si>
  <si>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</si>
  <si>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</si>
  <si>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</si>
  <si>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</si>
  <si>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</si>
  <si>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</si>
  <si>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</si>
  <si>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</si>
  <si>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</si>
  <si>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</si>
  <si>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</si>
  <si>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</si>
  <si>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</si>
  <si>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</si>
  <si>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</si>
  <si>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</si>
  <si>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</si>
  <si>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</si>
  <si>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</si>
  <si>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</si>
  <si>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</si>
  <si>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</si>
  <si>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全　国</t>
  </si>
  <si>
    <t>北海道・東北</t>
  </si>
  <si>
    <t>関　東</t>
  </si>
  <si>
    <t>中　部</t>
  </si>
  <si>
    <t>近　畿</t>
  </si>
  <si>
    <t>中国・四国</t>
  </si>
  <si>
    <t>九州・沖縄</t>
  </si>
  <si>
    <t>外　国</t>
  </si>
  <si>
    <t>　　福岡県</t>
  </si>
  <si>
    <t>（記入する住所・連絡先の該当の方にチェックを入れてください）</t>
    <rPh sb="1" eb="3">
      <t>キニュウ</t>
    </rPh>
    <rPh sb="5" eb="7">
      <t>ジュウショ</t>
    </rPh>
    <rPh sb="8" eb="11">
      <t>レンラクサキ</t>
    </rPh>
    <rPh sb="12" eb="14">
      <t>ガイトウ</t>
    </rPh>
    <rPh sb="15" eb="16">
      <t>カタ</t>
    </rPh>
    <rPh sb="22" eb="23">
      <t>イ</t>
    </rPh>
    <phoneticPr fontId="1"/>
  </si>
  <si>
    <t>　　北海道</t>
  </si>
  <si>
    <t>　　青森県</t>
  </si>
  <si>
    <t>　　岩手県</t>
  </si>
  <si>
    <t>　　宮城県</t>
  </si>
  <si>
    <t>　　秋田県</t>
  </si>
  <si>
    <t>　　山形県</t>
  </si>
  <si>
    <t>　　福島県</t>
  </si>
  <si>
    <t>　　茨城県</t>
  </si>
  <si>
    <t>　　栃木県</t>
  </si>
  <si>
    <t>　　群馬県</t>
  </si>
  <si>
    <t>　　埼玉県</t>
  </si>
  <si>
    <t>　　千葉県</t>
  </si>
  <si>
    <t>　　東京都</t>
  </si>
  <si>
    <t>　神奈川県</t>
  </si>
  <si>
    <t>　　新潟県</t>
  </si>
  <si>
    <t>　　富山県</t>
  </si>
  <si>
    <t>　　石川県</t>
  </si>
  <si>
    <t>　　福井県</t>
  </si>
  <si>
    <t>　　山梨県</t>
  </si>
  <si>
    <t>　　長野県</t>
  </si>
  <si>
    <t>　　岐阜県</t>
  </si>
  <si>
    <t>　　静岡県</t>
  </si>
  <si>
    <t>　　愛知県</t>
  </si>
  <si>
    <t>　　三重県</t>
  </si>
  <si>
    <t>　　滋賀県</t>
  </si>
  <si>
    <t>　　京都府</t>
  </si>
  <si>
    <t>　　大阪府</t>
  </si>
  <si>
    <t>　　兵庫県</t>
  </si>
  <si>
    <t>　　奈良県</t>
  </si>
  <si>
    <t>　和歌山県</t>
  </si>
  <si>
    <t>　　鳥取県</t>
  </si>
  <si>
    <t>　　島根県</t>
  </si>
  <si>
    <t>　　岡山県</t>
  </si>
  <si>
    <t>　　広島県</t>
  </si>
  <si>
    <t>　　山口県</t>
  </si>
  <si>
    <t>　　徳島県</t>
  </si>
  <si>
    <t>　　香川県</t>
  </si>
  <si>
    <t>　　愛媛県</t>
  </si>
  <si>
    <t>　　高知県</t>
  </si>
  <si>
    <t>　　佐賀県</t>
  </si>
  <si>
    <t>　　長崎県</t>
  </si>
  <si>
    <t>　　熊本県</t>
  </si>
  <si>
    <t>　　大分県</t>
  </si>
  <si>
    <t>　　宮崎県</t>
  </si>
  <si>
    <t>　鹿児島県</t>
  </si>
  <si>
    <t>　　沖縄県</t>
  </si>
  <si>
    <t>つどい</t>
    <phoneticPr fontId="1"/>
  </si>
  <si>
    <t>ＴＥＬ</t>
    <phoneticPr fontId="1"/>
  </si>
  <si>
    <t>〒</t>
    <phoneticPr fontId="1"/>
  </si>
  <si>
    <t>－</t>
    <phoneticPr fontId="1"/>
  </si>
  <si>
    <t>未就学児
（3歳～）</t>
    <rPh sb="0" eb="4">
      <t>ミシュウガクジ</t>
    </rPh>
    <rPh sb="7" eb="8">
      <t>サイ</t>
    </rPh>
    <phoneticPr fontId="1"/>
  </si>
  <si>
    <t>～2歳</t>
    <rPh sb="2" eb="3">
      <t>サイ</t>
    </rPh>
    <phoneticPr fontId="1"/>
  </si>
  <si>
    <t>代表者</t>
    <phoneticPr fontId="1"/>
  </si>
  <si>
    <t>年</t>
    <phoneticPr fontId="1"/>
  </si>
  <si>
    <t>活　動　日　程　表</t>
    <rPh sb="0" eb="1">
      <t>カツ</t>
    </rPh>
    <rPh sb="2" eb="3">
      <t>ドウ</t>
    </rPh>
    <rPh sb="4" eb="5">
      <t>ヒ</t>
    </rPh>
    <rPh sb="6" eb="7">
      <t>ホド</t>
    </rPh>
    <rPh sb="8" eb="9">
      <t>オモテ</t>
    </rPh>
    <phoneticPr fontId="1"/>
  </si>
  <si>
    <t>E-mail</t>
    <phoneticPr fontId="1"/>
  </si>
  <si>
    <t>令和</t>
    <rPh sb="0" eb="2">
      <t>レイワ</t>
    </rPh>
    <phoneticPr fontId="1"/>
  </si>
  <si>
    <t>国立阿蘇青少年交流の家</t>
    <rPh sb="0" eb="9">
      <t>コクリツアソセイショウネンコウリュウ</t>
    </rPh>
    <rPh sb="10" eb="11">
      <t>イエ</t>
    </rPh>
    <phoneticPr fontId="1"/>
  </si>
  <si>
    <t>FAX</t>
    <phoneticPr fontId="1"/>
  </si>
  <si>
    <t>バス</t>
    <phoneticPr fontId="1"/>
  </si>
  <si>
    <t>【</t>
    <phoneticPr fontId="1"/>
  </si>
  <si>
    <t>】</t>
    <phoneticPr fontId="1"/>
  </si>
  <si>
    <t>施設職員側でも配慮を要する研修生がいましたら、ご記入をお願いします。詳細については施設職員より確認のご連絡をいたします。</t>
    <rPh sb="0" eb="2">
      <t>シセツ</t>
    </rPh>
    <rPh sb="2" eb="4">
      <t>ショクイン</t>
    </rPh>
    <rPh sb="4" eb="5">
      <t>ガワ</t>
    </rPh>
    <rPh sb="7" eb="9">
      <t>ハイリョ</t>
    </rPh>
    <rPh sb="10" eb="11">
      <t>ヨウ</t>
    </rPh>
    <rPh sb="13" eb="16">
      <t>ケンシュウセイ</t>
    </rPh>
    <rPh sb="24" eb="26">
      <t>キニュウ</t>
    </rPh>
    <rPh sb="28" eb="29">
      <t>ネガ</t>
    </rPh>
    <rPh sb="34" eb="36">
      <t>ショウサイ</t>
    </rPh>
    <rPh sb="41" eb="43">
      <t>シセツ</t>
    </rPh>
    <rPh sb="43" eb="45">
      <t>ショクイン</t>
    </rPh>
    <rPh sb="47" eb="49">
      <t>カクニン</t>
    </rPh>
    <rPh sb="51" eb="53">
      <t>レンラク</t>
    </rPh>
    <phoneticPr fontId="1"/>
  </si>
  <si>
    <t>利用
目的</t>
    <rPh sb="0" eb="2">
      <t>リヨウ</t>
    </rPh>
    <rPh sb="3" eb="5">
      <t>モクテキ</t>
    </rPh>
    <phoneticPr fontId="1"/>
  </si>
  <si>
    <t>当施設は、以下の行為は禁止となっています。
行わない場合はチェックを入れてください。</t>
    <rPh sb="0" eb="3">
      <t>トウシセツ</t>
    </rPh>
    <rPh sb="5" eb="7">
      <t>イカ</t>
    </rPh>
    <rPh sb="8" eb="10">
      <t>コウイ</t>
    </rPh>
    <rPh sb="11" eb="13">
      <t>キンシ</t>
    </rPh>
    <rPh sb="22" eb="23">
      <t>オコナ</t>
    </rPh>
    <rPh sb="26" eb="28">
      <t>バアイ</t>
    </rPh>
    <rPh sb="34" eb="35">
      <t>イ</t>
    </rPh>
    <phoneticPr fontId="1"/>
  </si>
  <si>
    <t>特定の政党を支持し、又はこれに反対するための政治教育その他の政治的活動</t>
    <phoneticPr fontId="1"/>
  </si>
  <si>
    <t>特定の宗教を支持し、又はこれに反対するための宗教教育その他の宗教的活動</t>
  </si>
  <si>
    <t>未</t>
    <rPh sb="0" eb="1">
      <t>ミ</t>
    </rPh>
    <phoneticPr fontId="1"/>
  </si>
  <si>
    <t>特記
事項</t>
    <rPh sb="0" eb="2">
      <t>トッキ</t>
    </rPh>
    <rPh sb="3" eb="5">
      <t>ジコウ</t>
    </rPh>
    <phoneticPr fontId="1"/>
  </si>
  <si>
    <t>日帰人数</t>
    <rPh sb="0" eb="2">
      <t>ヒガエ</t>
    </rPh>
    <rPh sb="2" eb="4">
      <t>ニンズウ</t>
    </rPh>
    <phoneticPr fontId="1"/>
  </si>
  <si>
    <t>※ご記入いただいた個人情報は、「独立行政法人国立青少年教育振興機構が保有する個人情報の適切な管理に関する規程」等に基づき適切に管理し、国立阿蘇青少年交流の家の利用申込に関する事務のみ</t>
    <phoneticPr fontId="1"/>
  </si>
  <si>
    <t>に使用し、法令等に定める場合を除いて第三者に開示することはありません。※禁止事項に該当する行為、その他利用に当たっての留意事項に反する行為を行った場合、又は、虚偽の申告があった場合は、今後の利用申込みを制限します。</t>
    <phoneticPr fontId="1"/>
  </si>
  <si>
    <t>提出前チェックリスト</t>
    <rPh sb="0" eb="2">
      <t>テイシュツ</t>
    </rPh>
    <rPh sb="2" eb="3">
      <t>マエ</t>
    </rPh>
    <phoneticPr fontId="1"/>
  </si>
  <si>
    <t>職員
記入欄</t>
    <rPh sb="0" eb="2">
      <t>ショクイン</t>
    </rPh>
    <rPh sb="3" eb="5">
      <t>キニュウ</t>
    </rPh>
    <rPh sb="5" eb="6">
      <t>ラン</t>
    </rPh>
    <phoneticPr fontId="1"/>
  </si>
  <si>
    <t>アレルギ-</t>
    <phoneticPr fontId="1"/>
  </si>
  <si>
    <t>ジオ・登山</t>
    <rPh sb="3" eb="5">
      <t>トザン</t>
    </rPh>
    <phoneticPr fontId="1"/>
  </si>
  <si>
    <t>注文書</t>
    <rPh sb="0" eb="3">
      <t>チュウモンショ</t>
    </rPh>
    <phoneticPr fontId="1"/>
  </si>
  <si>
    <t>マイクロバス</t>
    <phoneticPr fontId="1"/>
  </si>
  <si>
    <t>利用者一覧</t>
    <rPh sb="0" eb="3">
      <t>リヨウシャ</t>
    </rPh>
    <rPh sb="3" eb="5">
      <t>イチラン</t>
    </rPh>
    <phoneticPr fontId="1"/>
  </si>
  <si>
    <t>：</t>
    <phoneticPr fontId="1"/>
  </si>
  <si>
    <t>入力必須</t>
    <rPh sb="0" eb="2">
      <t>ニュウリョク</t>
    </rPh>
    <rPh sb="2" eb="4">
      <t>ヒッス</t>
    </rPh>
    <phoneticPr fontId="1"/>
  </si>
  <si>
    <t>該当箇所のみ入力</t>
    <rPh sb="0" eb="2">
      <t>ガイトウ</t>
    </rPh>
    <rPh sb="2" eb="4">
      <t>カショ</t>
    </rPh>
    <rPh sb="6" eb="8">
      <t>ニュウリョク</t>
    </rPh>
    <phoneticPr fontId="1"/>
  </si>
  <si>
    <t>選択必須</t>
    <rPh sb="0" eb="2">
      <t>センタク</t>
    </rPh>
    <rPh sb="2" eb="4">
      <t>ヒッス</t>
    </rPh>
    <phoneticPr fontId="1"/>
  </si>
  <si>
    <t>※学校団体優先</t>
  </si>
  <si>
    <t>下記の項目を確認し、内容を満たしていることを確認後提出ください</t>
    <rPh sb="0" eb="2">
      <t>カキ</t>
    </rPh>
    <rPh sb="3" eb="5">
      <t>コウモク</t>
    </rPh>
    <rPh sb="6" eb="8">
      <t>カクニン</t>
    </rPh>
    <rPh sb="10" eb="12">
      <t>ナイヨウ</t>
    </rPh>
    <rPh sb="13" eb="14">
      <t>ミ</t>
    </rPh>
    <rPh sb="22" eb="24">
      <t>カクニン</t>
    </rPh>
    <rPh sb="24" eb="25">
      <t>ゴ</t>
    </rPh>
    <rPh sb="25" eb="27">
      <t>テイシュツ</t>
    </rPh>
    <phoneticPr fontId="1"/>
  </si>
  <si>
    <t>入力必須項目、選択必須項目はすべて入力している。</t>
    <rPh sb="0" eb="2">
      <t>ニュウリョク</t>
    </rPh>
    <rPh sb="2" eb="4">
      <t>ヒッス</t>
    </rPh>
    <rPh sb="4" eb="6">
      <t>コウモク</t>
    </rPh>
    <rPh sb="7" eb="9">
      <t>センタク</t>
    </rPh>
    <rPh sb="9" eb="11">
      <t>ヒッス</t>
    </rPh>
    <rPh sb="11" eb="13">
      <t>コウモク</t>
    </rPh>
    <rPh sb="17" eb="19">
      <t>ニュウリョク</t>
    </rPh>
    <phoneticPr fontId="1"/>
  </si>
  <si>
    <t>※宿泊場所・活動場所などの希望や参加者の健康状態など、特に知らせておく必要があること。</t>
  </si>
  <si>
    <t>C・T</t>
    <phoneticPr fontId="1"/>
  </si>
  <si>
    <t>起床</t>
    <rPh sb="0" eb="2">
      <t>キショウ</t>
    </rPh>
    <phoneticPr fontId="1"/>
  </si>
  <si>
    <t>身支度</t>
    <rPh sb="0" eb="3">
      <t>ミジタク</t>
    </rPh>
    <phoneticPr fontId="1"/>
  </si>
  <si>
    <t>午前の活動</t>
    <rPh sb="0" eb="2">
      <t>ゴゼン</t>
    </rPh>
    <rPh sb="3" eb="5">
      <t>カツドウ</t>
    </rPh>
    <phoneticPr fontId="1"/>
  </si>
  <si>
    <t>入浴・夜の活動</t>
    <rPh sb="0" eb="2">
      <t>ニュウヨク</t>
    </rPh>
    <rPh sb="3" eb="4">
      <t>ヨル</t>
    </rPh>
    <rPh sb="5" eb="7">
      <t>カツドウ</t>
    </rPh>
    <phoneticPr fontId="1"/>
  </si>
  <si>
    <t>就寝
準備</t>
    <rPh sb="0" eb="2">
      <t>シュウシン</t>
    </rPh>
    <rPh sb="3" eb="5">
      <t>ジュンビ</t>
    </rPh>
    <phoneticPr fontId="1"/>
  </si>
  <si>
    <t>指導者</t>
    <rPh sb="0" eb="3">
      <t>シドウシャ</t>
    </rPh>
    <phoneticPr fontId="1"/>
  </si>
  <si>
    <t>｛</t>
    <phoneticPr fontId="1"/>
  </si>
  <si>
    <t>洋</t>
    <rPh sb="0" eb="1">
      <t>ヨウ</t>
    </rPh>
    <phoneticPr fontId="1"/>
  </si>
  <si>
    <t>室</t>
    <rPh sb="0" eb="1">
      <t>シツ</t>
    </rPh>
    <phoneticPr fontId="1"/>
  </si>
  <si>
    <t>和</t>
    <rPh sb="0" eb="1">
      <t>ワ</t>
    </rPh>
    <phoneticPr fontId="1"/>
  </si>
  <si>
    <t>人分</t>
    <rPh sb="0" eb="2">
      <t>ニンブン</t>
    </rPh>
    <phoneticPr fontId="1"/>
  </si>
  <si>
    <t>洗濯機使用希望
※1団体2台まで</t>
    <rPh sb="0" eb="3">
      <t>センタクキ</t>
    </rPh>
    <rPh sb="3" eb="5">
      <t>シヨウ</t>
    </rPh>
    <rPh sb="5" eb="7">
      <t>キボウ</t>
    </rPh>
    <rPh sb="13" eb="14">
      <t>ダイ</t>
    </rPh>
    <phoneticPr fontId="1"/>
  </si>
  <si>
    <t>台</t>
    <rPh sb="0" eb="1">
      <t>ダイ</t>
    </rPh>
    <phoneticPr fontId="1"/>
  </si>
  <si>
    <t>｝</t>
    <phoneticPr fontId="1"/>
  </si>
  <si>
    <t>提出年月日：</t>
    <rPh sb="0" eb="2">
      <t>テイシュツ</t>
    </rPh>
    <rPh sb="2" eb="5">
      <t>ネンガッピ</t>
    </rPh>
    <phoneticPr fontId="1"/>
  </si>
  <si>
    <t>年</t>
    <rPh sb="0" eb="1">
      <t>ネン</t>
    </rPh>
    <phoneticPr fontId="1"/>
  </si>
  <si>
    <t>月</t>
    <rPh sb="0" eb="1">
      <t>ツキ</t>
    </rPh>
    <phoneticPr fontId="1"/>
  </si>
  <si>
    <t>阿蘇市立赤牛小学校</t>
    <phoneticPr fontId="1"/>
  </si>
  <si>
    <t>アソシリツアカウシショウガッコウ</t>
    <phoneticPr fontId="1"/>
  </si>
  <si>
    <t>草原　タロウ</t>
    <rPh sb="0" eb="2">
      <t>ソウゲン</t>
    </rPh>
    <phoneticPr fontId="1"/>
  </si>
  <si>
    <t>アカウシ　モウタロウ</t>
    <phoneticPr fontId="1"/>
  </si>
  <si>
    <t>赤牛　猛太郎</t>
    <rPh sb="0" eb="2">
      <t>アカウシ</t>
    </rPh>
    <rPh sb="3" eb="4">
      <t>タケル</t>
    </rPh>
    <rPh sb="4" eb="6">
      <t>タロウ</t>
    </rPh>
    <phoneticPr fontId="1"/>
  </si>
  <si>
    <t>mo-mo@****.jp</t>
    <phoneticPr fontId="1"/>
  </si>
  <si>
    <t>0967-22-****</t>
    <phoneticPr fontId="1"/>
  </si>
  <si>
    <t>090-****-****</t>
    <phoneticPr fontId="1"/>
  </si>
  <si>
    <t>869</t>
    <phoneticPr fontId="1"/>
  </si>
  <si>
    <t>2692</t>
    <phoneticPr fontId="1"/>
  </si>
  <si>
    <t>熊本県阿蘇市草原１－２－＊＊</t>
    <phoneticPr fontId="1"/>
  </si>
  <si>
    <t>５年生の集団宿泊学習をとおして、自主性と規律を身に着ける。</t>
    <phoneticPr fontId="1"/>
  </si>
  <si>
    <t>4日目</t>
    <rPh sb="1" eb="2">
      <t>ニチ</t>
    </rPh>
    <rPh sb="2" eb="3">
      <t>メ</t>
    </rPh>
    <phoneticPr fontId="1"/>
  </si>
  <si>
    <t>5日目</t>
    <rPh sb="1" eb="2">
      <t>ニチ</t>
    </rPh>
    <rPh sb="2" eb="3">
      <t>メ</t>
    </rPh>
    <phoneticPr fontId="1"/>
  </si>
  <si>
    <t>6日目</t>
    <rPh sb="1" eb="2">
      <t>ニチ</t>
    </rPh>
    <rPh sb="2" eb="3">
      <t>メ</t>
    </rPh>
    <phoneticPr fontId="1"/>
  </si>
  <si>
    <t>7日目</t>
    <rPh sb="1" eb="2">
      <t>ニチ</t>
    </rPh>
    <rPh sb="2" eb="3">
      <t>メ</t>
    </rPh>
    <phoneticPr fontId="1"/>
  </si>
  <si>
    <t>8日目</t>
    <rPh sb="1" eb="2">
      <t>ニチ</t>
    </rPh>
    <rPh sb="2" eb="3">
      <t>メ</t>
    </rPh>
    <phoneticPr fontId="1"/>
  </si>
  <si>
    <t>到着</t>
    <rPh sb="0" eb="2">
      <t>トウチャク</t>
    </rPh>
    <phoneticPr fontId="1"/>
  </si>
  <si>
    <t>OR
入所式</t>
    <rPh sb="3" eb="5">
      <t>ニュウショ</t>
    </rPh>
    <rPh sb="5" eb="6">
      <t>シキ</t>
    </rPh>
    <phoneticPr fontId="1"/>
  </si>
  <si>
    <t>持参
弁当</t>
    <rPh sb="0" eb="2">
      <t>ジサン</t>
    </rPh>
    <rPh sb="3" eb="5">
      <t>ベントウ</t>
    </rPh>
    <phoneticPr fontId="1"/>
  </si>
  <si>
    <t>オリエンテーリング
【谷越え：10班】</t>
    <rPh sb="11" eb="12">
      <t>タニ</t>
    </rPh>
    <rPh sb="12" eb="13">
      <t>ゴ</t>
    </rPh>
    <rPh sb="17" eb="18">
      <t>ハン</t>
    </rPh>
    <phoneticPr fontId="1"/>
  </si>
  <si>
    <t>草原、広場</t>
    <rPh sb="0" eb="2">
      <t>ソウゲン</t>
    </rPh>
    <rPh sb="3" eb="5">
      <t>ヒロバ</t>
    </rPh>
    <phoneticPr fontId="1"/>
  </si>
  <si>
    <t>中研修室</t>
    <rPh sb="0" eb="4">
      <t>チュウケンシュウシツ</t>
    </rPh>
    <phoneticPr fontId="1"/>
  </si>
  <si>
    <t>シーツ配付
休憩</t>
    <rPh sb="3" eb="5">
      <t>ハイフ</t>
    </rPh>
    <rPh sb="6" eb="8">
      <t>キュウケイ</t>
    </rPh>
    <phoneticPr fontId="1"/>
  </si>
  <si>
    <t>宿</t>
    <rPh sb="0" eb="1">
      <t>シュク</t>
    </rPh>
    <phoneticPr fontId="1"/>
  </si>
  <si>
    <t>広</t>
    <rPh sb="0" eb="1">
      <t>ヒロ</t>
    </rPh>
    <phoneticPr fontId="1"/>
  </si>
  <si>
    <t>体</t>
    <rPh sb="0" eb="1">
      <t>タイ</t>
    </rPh>
    <phoneticPr fontId="1"/>
  </si>
  <si>
    <t>食堂</t>
    <rPh sb="0" eb="2">
      <t>ショクドウ</t>
    </rPh>
    <phoneticPr fontId="1"/>
  </si>
  <si>
    <t>準備</t>
    <rPh sb="0" eb="2">
      <t>ジュンビ</t>
    </rPh>
    <phoneticPr fontId="1"/>
  </si>
  <si>
    <t>草原</t>
    <rPh sb="0" eb="2">
      <t>ソウゲン</t>
    </rPh>
    <phoneticPr fontId="1"/>
  </si>
  <si>
    <t>講堂</t>
    <rPh sb="0" eb="2">
      <t>コウドウ</t>
    </rPh>
    <phoneticPr fontId="1"/>
  </si>
  <si>
    <t>入浴</t>
    <rPh sb="0" eb="2">
      <t>ニュウヨク</t>
    </rPh>
    <phoneticPr fontId="1"/>
  </si>
  <si>
    <t>班長
会議</t>
    <rPh sb="0" eb="2">
      <t>ハンチョウ</t>
    </rPh>
    <rPh sb="3" eb="5">
      <t>カイギ</t>
    </rPh>
    <phoneticPr fontId="1"/>
  </si>
  <si>
    <t>中</t>
    <rPh sb="0" eb="1">
      <t>チュウ</t>
    </rPh>
    <phoneticPr fontId="1"/>
  </si>
  <si>
    <t>就寝
準備</t>
    <phoneticPr fontId="1"/>
  </si>
  <si>
    <t>ＣＴ</t>
    <phoneticPr fontId="1"/>
  </si>
  <si>
    <t>休憩</t>
    <rPh sb="0" eb="2">
      <t>キュウケイ</t>
    </rPh>
    <phoneticPr fontId="1"/>
  </si>
  <si>
    <t>キャンドル
出し物練習</t>
    <rPh sb="6" eb="7">
      <t>ダ</t>
    </rPh>
    <rPh sb="8" eb="9">
      <t>モノ</t>
    </rPh>
    <rPh sb="9" eb="11">
      <t>レンシュウ</t>
    </rPh>
    <phoneticPr fontId="1"/>
  </si>
  <si>
    <t>キャンドル：火の神衣装</t>
    <rPh sb="6" eb="7">
      <t>ヒ</t>
    </rPh>
    <rPh sb="8" eb="9">
      <t>カミ</t>
    </rPh>
    <rPh sb="9" eb="11">
      <t>イショウ</t>
    </rPh>
    <phoneticPr fontId="1"/>
  </si>
  <si>
    <t>オリエンテーリング：無線5台</t>
    <rPh sb="10" eb="12">
      <t>ムセン</t>
    </rPh>
    <rPh sb="13" eb="14">
      <t>ダイ</t>
    </rPh>
    <phoneticPr fontId="1"/>
  </si>
  <si>
    <t>調理棟</t>
    <rPh sb="0" eb="2">
      <t>チョウリ</t>
    </rPh>
    <rPh sb="2" eb="3">
      <t>トウ</t>
    </rPh>
    <phoneticPr fontId="1"/>
  </si>
  <si>
    <t>仙酔峡ハイキング</t>
    <rPh sb="0" eb="3">
      <t>センスイキョウ</t>
    </rPh>
    <phoneticPr fontId="1"/>
  </si>
  <si>
    <t>広場→所外</t>
    <rPh sb="0" eb="1">
      <t>ヒロ</t>
    </rPh>
    <rPh sb="1" eb="2">
      <t>バ</t>
    </rPh>
    <rPh sb="3" eb="5">
      <t>ショガイ</t>
    </rPh>
    <phoneticPr fontId="1"/>
  </si>
  <si>
    <t>退所式</t>
    <rPh sb="0" eb="2">
      <t>タイショ</t>
    </rPh>
    <rPh sb="2" eb="3">
      <t>シキ</t>
    </rPh>
    <phoneticPr fontId="1"/>
  </si>
  <si>
    <t>出発</t>
    <rPh sb="0" eb="2">
      <t>シュッパツ</t>
    </rPh>
    <phoneticPr fontId="1"/>
  </si>
  <si>
    <t>宿</t>
    <rPh sb="0" eb="1">
      <t>ヤド</t>
    </rPh>
    <phoneticPr fontId="1"/>
  </si>
  <si>
    <t>清掃等
退所
点検</t>
    <rPh sb="0" eb="2">
      <t>セイソウ</t>
    </rPh>
    <rPh sb="2" eb="3">
      <t>トウ</t>
    </rPh>
    <rPh sb="4" eb="6">
      <t>タイショ</t>
    </rPh>
    <rPh sb="7" eb="9">
      <t>テンケン</t>
    </rPh>
    <phoneticPr fontId="1"/>
  </si>
  <si>
    <t>仙酔峡ハイキング：無線5台</t>
    <rPh sb="0" eb="3">
      <t>センスイキョウ</t>
    </rPh>
    <rPh sb="9" eb="11">
      <t>ムセン</t>
    </rPh>
    <rPh sb="12" eb="13">
      <t>ダイ</t>
    </rPh>
    <phoneticPr fontId="1"/>
  </si>
  <si>
    <t>安全
指導</t>
    <rPh sb="0" eb="2">
      <t>アンゼン</t>
    </rPh>
    <rPh sb="3" eb="5">
      <t>シドウ</t>
    </rPh>
    <phoneticPr fontId="1"/>
  </si>
  <si>
    <t>合計</t>
    <rPh sb="0" eb="2">
      <t>ゴウケイ</t>
    </rPh>
    <phoneticPr fontId="1"/>
  </si>
  <si>
    <t>クサハラ　タロウ</t>
    <phoneticPr fontId="1"/>
  </si>
  <si>
    <t>9日目</t>
    <rPh sb="1" eb="2">
      <t>ニチ</t>
    </rPh>
    <rPh sb="2" eb="3">
      <t>メ</t>
    </rPh>
    <phoneticPr fontId="1"/>
  </si>
  <si>
    <t>10日目</t>
    <rPh sb="2" eb="3">
      <t>ニチ</t>
    </rPh>
    <rPh sb="3" eb="4">
      <t>メ</t>
    </rPh>
    <phoneticPr fontId="1"/>
  </si>
  <si>
    <t>11日目</t>
    <rPh sb="2" eb="3">
      <t>ニチ</t>
    </rPh>
    <rPh sb="3" eb="4">
      <t>メ</t>
    </rPh>
    <phoneticPr fontId="1"/>
  </si>
  <si>
    <t>12日目</t>
    <rPh sb="2" eb="3">
      <t>ニチ</t>
    </rPh>
    <rPh sb="3" eb="4">
      <t>メ</t>
    </rPh>
    <phoneticPr fontId="1"/>
  </si>
  <si>
    <t>13日目</t>
    <rPh sb="2" eb="3">
      <t>ニチ</t>
    </rPh>
    <rPh sb="3" eb="4">
      <t>メ</t>
    </rPh>
    <phoneticPr fontId="1"/>
  </si>
  <si>
    <r>
      <rPr>
        <b/>
        <sz val="10"/>
        <color indexed="12"/>
        <rFont val="游ゴシック"/>
        <family val="3"/>
        <charset val="128"/>
      </rPr>
      <t>標準生活時間</t>
    </r>
    <r>
      <rPr>
        <sz val="10"/>
        <rFont val="游ゴシック"/>
        <family val="3"/>
        <charset val="128"/>
      </rPr>
      <t>を守り、活動時間や移動時間を考慮し、プログラムの詰込みは控え、</t>
    </r>
    <r>
      <rPr>
        <b/>
        <sz val="10"/>
        <color indexed="12"/>
        <rFont val="游ゴシック"/>
        <family val="3"/>
        <charset val="128"/>
      </rPr>
      <t>ゆとりをもった計画</t>
    </r>
    <r>
      <rPr>
        <sz val="10"/>
        <rFont val="游ゴシック"/>
        <family val="3"/>
        <charset val="128"/>
      </rPr>
      <t>にしている。</t>
    </r>
    <phoneticPr fontId="1"/>
  </si>
  <si>
    <r>
      <rPr>
        <b/>
        <sz val="10"/>
        <color indexed="12"/>
        <rFont val="游ゴシック"/>
        <family val="3"/>
        <charset val="128"/>
      </rPr>
      <t>晴天、荒天の両方</t>
    </r>
    <r>
      <rPr>
        <sz val="10"/>
        <rFont val="游ゴシック"/>
        <family val="3"/>
        <charset val="128"/>
      </rPr>
      <t>を計画している。</t>
    </r>
    <rPh sb="0" eb="2">
      <t>セイテン</t>
    </rPh>
    <rPh sb="3" eb="5">
      <t>コウテン</t>
    </rPh>
    <rPh sb="6" eb="8">
      <t>リョウホウ</t>
    </rPh>
    <rPh sb="9" eb="11">
      <t>ケイカク</t>
    </rPh>
    <phoneticPr fontId="1"/>
  </si>
  <si>
    <r>
      <t>HPや活動プログラムを確認し、</t>
    </r>
    <r>
      <rPr>
        <b/>
        <sz val="10"/>
        <color indexed="12"/>
        <rFont val="游ゴシック"/>
        <family val="3"/>
        <charset val="128"/>
      </rPr>
      <t>「班構成」</t>
    </r>
    <r>
      <rPr>
        <sz val="10"/>
        <rFont val="游ゴシック"/>
        <family val="3"/>
        <charset val="128"/>
      </rPr>
      <t>、</t>
    </r>
    <r>
      <rPr>
        <b/>
        <sz val="10"/>
        <color indexed="12"/>
        <rFont val="游ゴシック"/>
        <family val="3"/>
        <charset val="128"/>
      </rPr>
      <t>「職員による指導の有無/可否」</t>
    </r>
    <r>
      <rPr>
        <sz val="10"/>
        <rFont val="游ゴシック"/>
        <family val="3"/>
        <charset val="128"/>
      </rPr>
      <t>、</t>
    </r>
    <r>
      <rPr>
        <b/>
        <sz val="10"/>
        <color indexed="12"/>
        <rFont val="游ゴシック"/>
        <family val="3"/>
        <charset val="128"/>
      </rPr>
      <t>借用希望物品を明記</t>
    </r>
    <r>
      <rPr>
        <sz val="10"/>
        <rFont val="游ゴシック"/>
        <family val="3"/>
        <charset val="128"/>
      </rPr>
      <t>している。</t>
    </r>
    <rPh sb="3" eb="5">
      <t>カツドウ</t>
    </rPh>
    <rPh sb="11" eb="13">
      <t>カクニン</t>
    </rPh>
    <rPh sb="16" eb="17">
      <t>ハン</t>
    </rPh>
    <rPh sb="17" eb="19">
      <t>コウセイ</t>
    </rPh>
    <rPh sb="22" eb="24">
      <t>ショクイン</t>
    </rPh>
    <rPh sb="27" eb="29">
      <t>シドウ</t>
    </rPh>
    <rPh sb="30" eb="32">
      <t>ウム</t>
    </rPh>
    <rPh sb="33" eb="35">
      <t>カヒ</t>
    </rPh>
    <rPh sb="37" eb="39">
      <t>シャクヨウ</t>
    </rPh>
    <rPh sb="39" eb="41">
      <t>キボウ</t>
    </rPh>
    <rPh sb="41" eb="43">
      <t>ブッピン</t>
    </rPh>
    <rPh sb="44" eb="46">
      <t>メイキ</t>
    </rPh>
    <phoneticPr fontId="1"/>
  </si>
  <si>
    <t>野外調理【カレー】
7人×5班、8人×5班</t>
    <phoneticPr fontId="1"/>
  </si>
  <si>
    <r>
      <t xml:space="preserve">社会人
</t>
    </r>
    <r>
      <rPr>
        <sz val="7"/>
        <rFont val="游ゴシック"/>
        <family val="3"/>
        <charset val="128"/>
      </rPr>
      <t>（30歳～）</t>
    </r>
    <rPh sb="0" eb="3">
      <t>シャカイジン</t>
    </rPh>
    <rPh sb="7" eb="8">
      <t>サイ</t>
    </rPh>
    <phoneticPr fontId="1"/>
  </si>
  <si>
    <r>
      <t xml:space="preserve">社会人
</t>
    </r>
    <r>
      <rPr>
        <sz val="7"/>
        <rFont val="游ゴシック"/>
        <family val="3"/>
        <charset val="128"/>
      </rPr>
      <t>（～29歳）</t>
    </r>
    <rPh sb="0" eb="3">
      <t>シャカイジン</t>
    </rPh>
    <rPh sb="8" eb="9">
      <t>サイ</t>
    </rPh>
    <phoneticPr fontId="1"/>
  </si>
  <si>
    <r>
      <t xml:space="preserve">ASOびんピック
</t>
    </r>
    <r>
      <rPr>
        <sz val="8"/>
        <color indexed="10"/>
        <rFont val="游ゴシック"/>
        <family val="3"/>
        <charset val="128"/>
      </rPr>
      <t>【ｽﾄﾗｯｸｱｳﾄ、ﾍﾟﾀﾝｸ、空き缶、豆はこべ】</t>
    </r>
    <rPh sb="25" eb="26">
      <t>ア</t>
    </rPh>
    <rPh sb="27" eb="28">
      <t>カン</t>
    </rPh>
    <rPh sb="29" eb="30">
      <t>マメ</t>
    </rPh>
    <phoneticPr fontId="1"/>
  </si>
  <si>
    <t>特定の宗教を支持し、又はこれに反対するための宗教教育その他の宗教的活動</t>
    <phoneticPr fontId="1"/>
  </si>
  <si>
    <t>ナイトハイク
【あなぐま】</t>
    <phoneticPr fontId="1"/>
  </si>
  <si>
    <t>レクリエーション
【自主】</t>
    <rPh sb="10" eb="12">
      <t>ジシュ</t>
    </rPh>
    <phoneticPr fontId="1"/>
  </si>
  <si>
    <t>（例①）　歩行具を使用する男児児童１名が2名います。
（例②）　パニックを起こしやすい男子児童がいるため、クールダウンできる部屋希望です。</t>
    <rPh sb="64" eb="66">
      <t>キボウ</t>
    </rPh>
    <phoneticPr fontId="1"/>
  </si>
  <si>
    <t>1、5研修室</t>
    <rPh sb="3" eb="6">
      <t>ケンシュウシツ</t>
    </rPh>
    <phoneticPr fontId="1"/>
  </si>
  <si>
    <t>小国杉ウッドトレイ</t>
    <rPh sb="0" eb="2">
      <t>オグニ</t>
    </rPh>
    <rPh sb="2" eb="3">
      <t>スギ</t>
    </rPh>
    <phoneticPr fontId="1"/>
  </si>
  <si>
    <t>中研修室</t>
    <rPh sb="0" eb="1">
      <t>ナカ</t>
    </rPh>
    <rPh sb="1" eb="4">
      <t>ケンシュウシツ</t>
    </rPh>
    <phoneticPr fontId="1"/>
  </si>
  <si>
    <r>
      <rPr>
        <sz val="8"/>
        <color indexed="10"/>
        <rFont val="游ゴシック"/>
        <family val="3"/>
        <charset val="128"/>
      </rPr>
      <t>ｷｬﾝﾄﾞﾙのつどい
【自主】</t>
    </r>
    <rPh sb="12" eb="14">
      <t>ジシュ</t>
    </rPh>
    <phoneticPr fontId="1"/>
  </si>
  <si>
    <t>2024.00.00 改訂</t>
    <phoneticPr fontId="1"/>
  </si>
  <si>
    <t>アレルギー</t>
    <phoneticPr fontId="1"/>
  </si>
  <si>
    <t>活動の様子を交流の家職員が撮影し、公式SNSへ投稿することについてご記入ください。</t>
    <rPh sb="0" eb="2">
      <t>カツドウ</t>
    </rPh>
    <rPh sb="3" eb="5">
      <t>ヨウス</t>
    </rPh>
    <rPh sb="6" eb="8">
      <t>コウリュウ</t>
    </rPh>
    <rPh sb="9" eb="10">
      <t>イエ</t>
    </rPh>
    <rPh sb="10" eb="12">
      <t>ショクイン</t>
    </rPh>
    <rPh sb="13" eb="15">
      <t>サツエイ</t>
    </rPh>
    <rPh sb="17" eb="19">
      <t>コウシキ</t>
    </rPh>
    <rPh sb="23" eb="25">
      <t>トウコウ</t>
    </rPh>
    <rPh sb="34" eb="36">
      <t>キニュウ</t>
    </rPh>
    <phoneticPr fontId="1"/>
  </si>
  <si>
    <r>
      <rPr>
        <b/>
        <sz val="9"/>
        <color indexed="12"/>
        <rFont val="游ゴシック"/>
        <family val="3"/>
        <charset val="128"/>
      </rPr>
      <t>標準生活時間</t>
    </r>
    <r>
      <rPr>
        <sz val="9"/>
        <rFont val="游ゴシック"/>
        <family val="3"/>
        <charset val="128"/>
      </rPr>
      <t>を守り、活動時間や移動時間を考慮し、プログラムの詰込みは控え、</t>
    </r>
    <r>
      <rPr>
        <b/>
        <sz val="9"/>
        <color indexed="12"/>
        <rFont val="游ゴシック"/>
        <family val="3"/>
        <charset val="128"/>
      </rPr>
      <t>ゆとりをもった計画</t>
    </r>
    <r>
      <rPr>
        <sz val="9"/>
        <rFont val="游ゴシック"/>
        <family val="3"/>
        <charset val="128"/>
      </rPr>
      <t>にしている。</t>
    </r>
    <phoneticPr fontId="1"/>
  </si>
  <si>
    <r>
      <t>HPや活動プログラムを確認し、</t>
    </r>
    <r>
      <rPr>
        <b/>
        <sz val="9"/>
        <color indexed="12"/>
        <rFont val="游ゴシック"/>
        <family val="3"/>
        <charset val="128"/>
      </rPr>
      <t>「班構成」</t>
    </r>
    <r>
      <rPr>
        <sz val="9"/>
        <rFont val="游ゴシック"/>
        <family val="3"/>
        <charset val="128"/>
      </rPr>
      <t>、</t>
    </r>
    <r>
      <rPr>
        <b/>
        <sz val="9"/>
        <color indexed="12"/>
        <rFont val="游ゴシック"/>
        <family val="3"/>
        <charset val="128"/>
      </rPr>
      <t>「職員による指導の有無/可否」</t>
    </r>
    <r>
      <rPr>
        <sz val="9"/>
        <rFont val="游ゴシック"/>
        <family val="3"/>
        <charset val="128"/>
      </rPr>
      <t>、</t>
    </r>
    <r>
      <rPr>
        <b/>
        <sz val="9"/>
        <color indexed="12"/>
        <rFont val="游ゴシック"/>
        <family val="3"/>
        <charset val="128"/>
      </rPr>
      <t>借用希望物品を明記</t>
    </r>
    <r>
      <rPr>
        <sz val="9"/>
        <rFont val="游ゴシック"/>
        <family val="3"/>
        <charset val="128"/>
      </rPr>
      <t>している。</t>
    </r>
    <rPh sb="3" eb="5">
      <t>カツドウ</t>
    </rPh>
    <rPh sb="11" eb="13">
      <t>カクニン</t>
    </rPh>
    <rPh sb="16" eb="17">
      <t>ハン</t>
    </rPh>
    <rPh sb="17" eb="19">
      <t>コウセイ</t>
    </rPh>
    <rPh sb="22" eb="24">
      <t>ショクイン</t>
    </rPh>
    <rPh sb="27" eb="29">
      <t>シドウ</t>
    </rPh>
    <rPh sb="30" eb="32">
      <t>ウム</t>
    </rPh>
    <rPh sb="33" eb="35">
      <t>カヒ</t>
    </rPh>
    <rPh sb="37" eb="39">
      <t>シャクヨウ</t>
    </rPh>
    <rPh sb="39" eb="41">
      <t>キボウ</t>
    </rPh>
    <rPh sb="41" eb="43">
      <t>ブッピン</t>
    </rPh>
    <rPh sb="44" eb="46">
      <t>メイキ</t>
    </rPh>
    <phoneticPr fontId="1"/>
  </si>
  <si>
    <t>社会人
（～29歳）</t>
    <rPh sb="0" eb="3">
      <t>シャカイジン</t>
    </rPh>
    <rPh sb="8" eb="9">
      <t>サイ</t>
    </rPh>
    <phoneticPr fontId="1"/>
  </si>
  <si>
    <t>社会人
（30歳～）</t>
    <rPh sb="0" eb="3">
      <t>シャカイジン</t>
    </rPh>
    <rPh sb="7" eb="8">
      <t>サイ</t>
    </rPh>
    <phoneticPr fontId="1"/>
  </si>
  <si>
    <t>SNS
承諾書</t>
    <rPh sb="4" eb="7">
      <t>ショウダクショ</t>
    </rPh>
    <phoneticPr fontId="1"/>
  </si>
  <si>
    <t>減免申請書</t>
    <rPh sb="0" eb="2">
      <t>ゲンメン</t>
    </rPh>
    <rPh sb="2" eb="5">
      <t>シンセイショ</t>
    </rPh>
    <phoneticPr fontId="1"/>
  </si>
  <si>
    <t>指導者控室使用希望</t>
    <rPh sb="0" eb="3">
      <t>シドウシャ</t>
    </rPh>
    <rPh sb="3" eb="5">
      <t>ヒカエシツ</t>
    </rPh>
    <rPh sb="5" eb="7">
      <t>シヨウ</t>
    </rPh>
    <rPh sb="7" eb="9">
      <t>キボウ</t>
    </rPh>
    <phoneticPr fontId="1"/>
  </si>
  <si>
    <t>ゲストルーム使用希望
※1団体2室まで</t>
    <rPh sb="6" eb="8">
      <t>シヨウ</t>
    </rPh>
    <rPh sb="8" eb="10">
      <t>キボウ</t>
    </rPh>
    <rPh sb="13" eb="15">
      <t>ダンタイ</t>
    </rPh>
    <rPh sb="16" eb="17">
      <t>シツ</t>
    </rPh>
    <phoneticPr fontId="1"/>
  </si>
  <si>
    <t>利用者数</t>
    <rPh sb="0" eb="3">
      <t>リヨウシャ</t>
    </rPh>
    <rPh sb="3" eb="4">
      <t>スウ</t>
    </rPh>
    <phoneticPr fontId="1"/>
  </si>
  <si>
    <t>午後の活動</t>
    <rPh sb="0" eb="2">
      <t>ゴゴ</t>
    </rPh>
    <rPh sb="3" eb="5">
      <t>カツドウ</t>
    </rPh>
    <phoneticPr fontId="1"/>
  </si>
  <si>
    <t>代表者
会議</t>
    <rPh sb="0" eb="2">
      <t>ダイヒョウ</t>
    </rPh>
    <rPh sb="2" eb="3">
      <t>シャ</t>
    </rPh>
    <rPh sb="4" eb="6">
      <t>カイギ</t>
    </rPh>
    <phoneticPr fontId="1"/>
  </si>
  <si>
    <t>男性</t>
    <rPh sb="0" eb="2">
      <t>ダンセイ</t>
    </rPh>
    <phoneticPr fontId="1"/>
  </si>
  <si>
    <t>女性</t>
    <rPh sb="0" eb="2">
      <t>ジョセイ</t>
    </rPh>
    <phoneticPr fontId="1"/>
  </si>
  <si>
    <t>時間</t>
    <rPh sb="0" eb="2">
      <t>ジカン</t>
    </rPh>
    <phoneticPr fontId="1"/>
  </si>
  <si>
    <t>内容</t>
    <rPh sb="0" eb="2">
      <t>ナイヨウ</t>
    </rPh>
    <phoneticPr fontId="1"/>
  </si>
  <si>
    <t>人</t>
    <rPh sb="0" eb="1">
      <t>ニン</t>
    </rPh>
    <phoneticPr fontId="1"/>
  </si>
  <si>
    <t>貸出希望物品</t>
    <rPh sb="0" eb="2">
      <t>カシダシ</t>
    </rPh>
    <rPh sb="2" eb="4">
      <t>キボウ</t>
    </rPh>
    <rPh sb="4" eb="6">
      <t>ブッピン</t>
    </rPh>
    <phoneticPr fontId="1"/>
  </si>
  <si>
    <t>2日目</t>
    <rPh sb="1" eb="3">
      <t>ニチメ</t>
    </rPh>
    <phoneticPr fontId="1"/>
  </si>
  <si>
    <t>3日目</t>
    <rPh sb="1" eb="3">
      <t>ニチメ</t>
    </rPh>
    <phoneticPr fontId="1"/>
  </si>
  <si>
    <t>天候</t>
    <rPh sb="0" eb="2">
      <t>テンコウ</t>
    </rPh>
    <phoneticPr fontId="1"/>
  </si>
  <si>
    <t>1日目</t>
    <rPh sb="1" eb="3">
      <t>ニチメ</t>
    </rPh>
    <phoneticPr fontId="1"/>
  </si>
  <si>
    <t>2026.○○.○○ 改訂</t>
    <phoneticPr fontId="1"/>
  </si>
  <si>
    <t>消灯</t>
    <rPh sb="0" eb="2">
      <t>ショウトウ</t>
    </rPh>
    <phoneticPr fontId="1"/>
  </si>
  <si>
    <t>標準生活時間</t>
    <rPh sb="0" eb="2">
      <t>ヒョウジュン</t>
    </rPh>
    <rPh sb="2" eb="4">
      <t>セイカツ</t>
    </rPh>
    <rPh sb="4" eb="6">
      <t>ジカン</t>
    </rPh>
    <phoneticPr fontId="1"/>
  </si>
  <si>
    <t>就寝準備</t>
    <rPh sb="0" eb="2">
      <t>シュウシン</t>
    </rPh>
    <rPh sb="2" eb="4">
      <t>ジュンビ</t>
    </rPh>
    <phoneticPr fontId="1"/>
  </si>
  <si>
    <t>起床</t>
    <rPh sb="0" eb="2">
      <t>キショウ</t>
    </rPh>
    <phoneticPr fontId="1"/>
  </si>
  <si>
    <t>退所
点検</t>
    <rPh sb="0" eb="2">
      <t>タイショ</t>
    </rPh>
    <rPh sb="3" eb="5">
      <t>テンケン</t>
    </rPh>
    <phoneticPr fontId="1"/>
  </si>
  <si>
    <t>身支度</t>
    <rPh sb="0" eb="3">
      <t>ミジタク</t>
    </rPh>
    <phoneticPr fontId="1"/>
  </si>
  <si>
    <t>4日目</t>
    <rPh sb="1" eb="3">
      <t>ニチメ</t>
    </rPh>
    <phoneticPr fontId="1"/>
  </si>
  <si>
    <t>13日目</t>
    <rPh sb="2" eb="4">
      <t>ニチメ</t>
    </rPh>
    <phoneticPr fontId="1"/>
  </si>
  <si>
    <t>12日目</t>
    <rPh sb="2" eb="4">
      <t>ニチメ</t>
    </rPh>
    <phoneticPr fontId="1"/>
  </si>
  <si>
    <t>11日目</t>
    <rPh sb="2" eb="4">
      <t>ニチメ</t>
    </rPh>
    <phoneticPr fontId="1"/>
  </si>
  <si>
    <t>10日目</t>
    <rPh sb="2" eb="4">
      <t>ニチメ</t>
    </rPh>
    <phoneticPr fontId="1"/>
  </si>
  <si>
    <t>9日目</t>
    <rPh sb="1" eb="3">
      <t>ニチメ</t>
    </rPh>
    <phoneticPr fontId="1"/>
  </si>
  <si>
    <t>8日目</t>
    <rPh sb="1" eb="3">
      <t>ニチメ</t>
    </rPh>
    <phoneticPr fontId="1"/>
  </si>
  <si>
    <t>7日目</t>
    <rPh sb="1" eb="3">
      <t>ニチメ</t>
    </rPh>
    <phoneticPr fontId="1"/>
  </si>
  <si>
    <t>6日目</t>
    <rPh sb="1" eb="3">
      <t>ニチメ</t>
    </rPh>
    <phoneticPr fontId="1"/>
  </si>
  <si>
    <t>5日目</t>
    <rPh sb="1" eb="3">
      <t>ニチメ</t>
    </rPh>
    <phoneticPr fontId="1"/>
  </si>
  <si>
    <t>日</t>
    <rPh sb="0" eb="1">
      <t>ニチ</t>
    </rPh>
    <phoneticPr fontId="1"/>
  </si>
  <si>
    <t>レストラン</t>
    <phoneticPr fontId="1"/>
  </si>
  <si>
    <t>（日）</t>
    <rPh sb="1" eb="2">
      <t>ニチ</t>
    </rPh>
    <phoneticPr fontId="1"/>
  </si>
  <si>
    <t>（月）</t>
    <rPh sb="1" eb="2">
      <t>ゲツ</t>
    </rPh>
    <phoneticPr fontId="1"/>
  </si>
  <si>
    <t>（火）</t>
    <rPh sb="1" eb="2">
      <t>カ</t>
    </rPh>
    <phoneticPr fontId="1"/>
  </si>
  <si>
    <t>持参弁当</t>
    <rPh sb="0" eb="2">
      <t>ジサン</t>
    </rPh>
    <rPh sb="2" eb="4">
      <t>ベントウ</t>
    </rPh>
    <phoneticPr fontId="1"/>
  </si>
  <si>
    <t>中研修室</t>
    <rPh sb="0" eb="2">
      <t>チュウケン</t>
    </rPh>
    <rPh sb="2" eb="4">
      <t>シュウシツ</t>
    </rPh>
    <phoneticPr fontId="1"/>
  </si>
  <si>
    <t>中研</t>
    <rPh sb="0" eb="2">
      <t>チュウケン</t>
    </rPh>
    <phoneticPr fontId="1"/>
  </si>
  <si>
    <t>11:30～12:30</t>
    <phoneticPr fontId="1"/>
  </si>
  <si>
    <r>
      <rPr>
        <b/>
        <sz val="6"/>
        <color rgb="FFFF0000"/>
        <rFont val="游ゴシック"/>
        <family val="3"/>
        <charset val="128"/>
      </rPr>
      <t>入所式</t>
    </r>
    <r>
      <rPr>
        <sz val="8"/>
        <color rgb="FFFF0000"/>
        <rFont val="游ゴシック"/>
        <family val="3"/>
        <charset val="128"/>
      </rPr>
      <t xml:space="preserve">
OR</t>
    </r>
    <rPh sb="0" eb="2">
      <t>ニュウショ</t>
    </rPh>
    <rPh sb="2" eb="3">
      <t>シキ</t>
    </rPh>
    <phoneticPr fontId="1"/>
  </si>
  <si>
    <t>12:45～16:15</t>
    <phoneticPr fontId="1"/>
  </si>
  <si>
    <t>ｵﾘｴﾝﾃｰﾘﾝｸﾞ
【谷越え：10班】</t>
    <rPh sb="12" eb="13">
      <t>タニ</t>
    </rPh>
    <rPh sb="13" eb="14">
      <t>ゴ</t>
    </rPh>
    <rPh sb="18" eb="19">
      <t>ハン</t>
    </rPh>
    <phoneticPr fontId="1"/>
  </si>
  <si>
    <t>中研、広場、草原</t>
    <rPh sb="0" eb="2">
      <t>チュウケン</t>
    </rPh>
    <rPh sb="3" eb="5">
      <t>ヒロバ</t>
    </rPh>
    <rPh sb="6" eb="8">
      <t>ソウゲン</t>
    </rPh>
    <phoneticPr fontId="1"/>
  </si>
  <si>
    <t>体育館</t>
    <rPh sb="0" eb="3">
      <t>タイイクカン</t>
    </rPh>
    <phoneticPr fontId="1"/>
  </si>
  <si>
    <t>18:15～20:00</t>
    <phoneticPr fontId="1"/>
  </si>
  <si>
    <t>17:30～18:15</t>
    <phoneticPr fontId="1"/>
  </si>
  <si>
    <t>20:30～21:30</t>
    <phoneticPr fontId="1"/>
  </si>
  <si>
    <t>22:00～</t>
    <phoneticPr fontId="1"/>
  </si>
  <si>
    <t>２人</t>
    <rPh sb="1" eb="2">
      <t>ヒト</t>
    </rPh>
    <phoneticPr fontId="1"/>
  </si>
  <si>
    <t>トランシーバー</t>
    <phoneticPr fontId="1"/>
  </si>
  <si>
    <r>
      <t xml:space="preserve">ASOびんピック
</t>
    </r>
    <r>
      <rPr>
        <sz val="6"/>
        <color rgb="FFFF0000"/>
        <rFont val="游ゴシック"/>
        <family val="3"/>
        <charset val="128"/>
      </rPr>
      <t>【</t>
    </r>
    <r>
      <rPr>
        <b/>
        <sz val="6"/>
        <color rgb="FFFF0000"/>
        <rFont val="游ゴシック"/>
        <family val="3"/>
        <charset val="128"/>
      </rPr>
      <t>ｽﾄﾗｯｸｱｳﾄ、ﾍﾟﾀﾝｸ、空き缶、豆はこべ</t>
    </r>
    <r>
      <rPr>
        <sz val="6"/>
        <color rgb="FFFF0000"/>
        <rFont val="游ゴシック"/>
        <family val="3"/>
        <charset val="128"/>
      </rPr>
      <t>】</t>
    </r>
    <phoneticPr fontId="1"/>
  </si>
  <si>
    <t>事務室</t>
    <rPh sb="0" eb="3">
      <t>ジムシツ</t>
    </rPh>
    <phoneticPr fontId="1"/>
  </si>
  <si>
    <t>7:30～8:15</t>
    <phoneticPr fontId="1"/>
  </si>
  <si>
    <t>8:30～</t>
    <phoneticPr fontId="1"/>
  </si>
  <si>
    <t>宿泊室</t>
    <rPh sb="0" eb="3">
      <t>シュクハクシツ</t>
    </rPh>
    <phoneticPr fontId="1"/>
  </si>
  <si>
    <t>食材
受取り</t>
    <rPh sb="0" eb="2">
      <t>ショクザイ</t>
    </rPh>
    <rPh sb="3" eb="5">
      <t>ウケト</t>
    </rPh>
    <phoneticPr fontId="1"/>
  </si>
  <si>
    <t>10:30～13:30</t>
    <phoneticPr fontId="1"/>
  </si>
  <si>
    <r>
      <rPr>
        <sz val="6"/>
        <color rgb="FFFF0000"/>
        <rFont val="游ゴシック"/>
        <family val="3"/>
        <charset val="128"/>
      </rPr>
      <t>【野外調理】</t>
    </r>
    <r>
      <rPr>
        <sz val="9"/>
        <color rgb="FFFF0000"/>
        <rFont val="游ゴシック"/>
        <family val="3"/>
        <charset val="128"/>
      </rPr>
      <t xml:space="preserve">
安全指導</t>
    </r>
    <rPh sb="1" eb="5">
      <t>ヤガイチョウリ</t>
    </rPh>
    <rPh sb="7" eb="11">
      <t>アンゼンシドウ</t>
    </rPh>
    <phoneticPr fontId="1"/>
  </si>
  <si>
    <r>
      <t xml:space="preserve">【カレーライス】
</t>
    </r>
    <r>
      <rPr>
        <b/>
        <sz val="6"/>
        <color rgb="FFFF0000"/>
        <rFont val="游ゴシック"/>
        <family val="3"/>
        <charset val="128"/>
      </rPr>
      <t>8人×9班
5人×1班</t>
    </r>
    <rPh sb="10" eb="11">
      <t>ニン</t>
    </rPh>
    <rPh sb="13" eb="14">
      <t>ハン</t>
    </rPh>
    <rPh sb="16" eb="17">
      <t>ニン</t>
    </rPh>
    <rPh sb="19" eb="20">
      <t>ハン</t>
    </rPh>
    <phoneticPr fontId="1"/>
  </si>
  <si>
    <t>14:15～16:30</t>
    <phoneticPr fontId="1"/>
  </si>
  <si>
    <t>キャンドル
出し物練習</t>
    <rPh sb="6" eb="7">
      <t>ダ</t>
    </rPh>
    <rPh sb="8" eb="11">
      <t>モノレンシュウ</t>
    </rPh>
    <phoneticPr fontId="1"/>
  </si>
  <si>
    <t>18:30～20:00</t>
    <phoneticPr fontId="1"/>
  </si>
  <si>
    <t>キャンドルの
つどい</t>
    <phoneticPr fontId="1"/>
  </si>
  <si>
    <t>ﾚｸﾘｴｰｼｮﾝ
（自主）</t>
    <rPh sb="10" eb="12">
      <t>ジシュ</t>
    </rPh>
    <phoneticPr fontId="1"/>
  </si>
  <si>
    <t>火の神衣装</t>
    <rPh sb="0" eb="1">
      <t>ヒ</t>
    </rPh>
    <rPh sb="2" eb="3">
      <t>カミ</t>
    </rPh>
    <rPh sb="3" eb="5">
      <t>イショウ</t>
    </rPh>
    <phoneticPr fontId="1"/>
  </si>
  <si>
    <t>8:40～</t>
    <phoneticPr fontId="1"/>
  </si>
  <si>
    <t>退所点検</t>
    <rPh sb="0" eb="2">
      <t>タイショ</t>
    </rPh>
    <rPh sb="2" eb="4">
      <t>テンケン</t>
    </rPh>
    <phoneticPr fontId="1"/>
  </si>
  <si>
    <t>9:30～12:00</t>
    <phoneticPr fontId="1"/>
  </si>
  <si>
    <t>12:30～13:20</t>
    <phoneticPr fontId="1"/>
  </si>
  <si>
    <t>広場、所外</t>
    <rPh sb="0" eb="2">
      <t>ヒロバ</t>
    </rPh>
    <rPh sb="3" eb="5">
      <t>ショガイ</t>
    </rPh>
    <phoneticPr fontId="1"/>
  </si>
  <si>
    <t>13:30～</t>
    <phoneticPr fontId="1"/>
  </si>
  <si>
    <t>退所</t>
    <rPh sb="0" eb="2">
      <t>タイショ</t>
    </rPh>
    <phoneticPr fontId="1"/>
  </si>
  <si>
    <t>11:20</t>
    <phoneticPr fontId="1"/>
  </si>
  <si>
    <t>テスト</t>
    <phoneticPr fontId="1"/>
  </si>
  <si>
    <t>大研</t>
    <rPh sb="0" eb="1">
      <t>ダイ</t>
    </rPh>
    <rPh sb="1" eb="2">
      <t>ケン</t>
    </rPh>
    <phoneticPr fontId="1"/>
  </si>
  <si>
    <t>6:30</t>
    <phoneticPr fontId="1"/>
  </si>
  <si>
    <t>10:30</t>
    <phoneticPr fontId="1"/>
  </si>
  <si>
    <t>11:00～11:45</t>
    <phoneticPr fontId="1"/>
  </si>
  <si>
    <t>10:00</t>
    <phoneticPr fontId="1"/>
  </si>
  <si>
    <t>10:30～</t>
    <phoneticPr fontId="1"/>
  </si>
  <si>
    <t>16:00</t>
    <phoneticPr fontId="1"/>
  </si>
  <si>
    <t>14:00</t>
    <phoneticPr fontId="1"/>
  </si>
  <si>
    <t>13:30～14:00</t>
    <phoneticPr fontId="1"/>
  </si>
  <si>
    <t>35501@compass-jpn.com</t>
    <phoneticPr fontId="1"/>
  </si>
  <si>
    <t>aso-su@niye.go.jp</t>
    <phoneticPr fontId="1"/>
  </si>
  <si>
    <t>TEL：0967-22-1621　　FAX：0967-22-1657</t>
    <phoneticPr fontId="1"/>
  </si>
  <si>
    <t>TEL：0967-22-0813　　FAX：0967-22-0814</t>
    <phoneticPr fontId="1"/>
  </si>
  <si>
    <t>レストランきらら</t>
    <phoneticPr fontId="1"/>
  </si>
  <si>
    <t>国立阿蘇青少年交流の家</t>
    <rPh sb="0" eb="2">
      <t>コクリツ</t>
    </rPh>
    <rPh sb="2" eb="4">
      <t>アソ</t>
    </rPh>
    <rPh sb="4" eb="7">
      <t>セイショウネン</t>
    </rPh>
    <rPh sb="7" eb="9">
      <t>コウリュウ</t>
    </rPh>
    <rPh sb="10" eb="11">
      <t>イエ</t>
    </rPh>
    <phoneticPr fontId="1"/>
  </si>
  <si>
    <t>受取時間</t>
    <rPh sb="0" eb="2">
      <t>ウケトリ</t>
    </rPh>
    <rPh sb="2" eb="4">
      <t>ジカン</t>
    </rPh>
    <phoneticPr fontId="1"/>
  </si>
  <si>
    <t>※　同一弁当３個から注文可能です。</t>
    <rPh sb="2" eb="4">
      <t>ドウイツ</t>
    </rPh>
    <rPh sb="4" eb="6">
      <t>ベントウ</t>
    </rPh>
    <rPh sb="7" eb="8">
      <t>コ</t>
    </rPh>
    <rPh sb="10" eb="12">
      <t>チュウモン</t>
    </rPh>
    <rPh sb="12" eb="14">
      <t>カノウ</t>
    </rPh>
    <phoneticPr fontId="1"/>
  </si>
  <si>
    <t>食物アレルギーの有無や程度、対応について把握し、『アレルギー調査票』を1ヶ月前までに提出します。</t>
    <rPh sb="0" eb="2">
      <t>ショクモツ</t>
    </rPh>
    <rPh sb="8" eb="10">
      <t>ウム</t>
    </rPh>
    <rPh sb="11" eb="13">
      <t>テイド</t>
    </rPh>
    <rPh sb="14" eb="16">
      <t>タイオウ</t>
    </rPh>
    <rPh sb="20" eb="22">
      <t>ハアク</t>
    </rPh>
    <rPh sb="30" eb="33">
      <t>チョウサヒョウ</t>
    </rPh>
    <rPh sb="37" eb="38">
      <t>ゲツ</t>
    </rPh>
    <rPh sb="38" eb="39">
      <t>マエ</t>
    </rPh>
    <rPh sb="39" eb="40">
      <t>シュウマエ</t>
    </rPh>
    <rPh sb="42" eb="44">
      <t>テイシュツ</t>
    </rPh>
    <phoneticPr fontId="1"/>
  </si>
  <si>
    <t>⑥幼児弁当</t>
    <rPh sb="1" eb="3">
      <t>ヨウジ</t>
    </rPh>
    <rPh sb="3" eb="5">
      <t>ベントウ</t>
    </rPh>
    <phoneticPr fontId="1"/>
  </si>
  <si>
    <t>⑤お茶付き弁当</t>
    <rPh sb="2" eb="3">
      <t>チャ</t>
    </rPh>
    <rPh sb="3" eb="4">
      <t>ツ</t>
    </rPh>
    <rPh sb="5" eb="7">
      <t>ベントウ</t>
    </rPh>
    <phoneticPr fontId="1"/>
  </si>
  <si>
    <t>注文数を変更する場合は、速やかに更新版として『変更届』を提出します。</t>
    <rPh sb="0" eb="3">
      <t>チュウモンスウ</t>
    </rPh>
    <rPh sb="4" eb="6">
      <t>ヘンコウ</t>
    </rPh>
    <rPh sb="8" eb="10">
      <t>バアイ</t>
    </rPh>
    <rPh sb="12" eb="13">
      <t>スミ</t>
    </rPh>
    <rPh sb="16" eb="18">
      <t>コウシン</t>
    </rPh>
    <rPh sb="18" eb="19">
      <t>バン</t>
    </rPh>
    <rPh sb="23" eb="25">
      <t>ヘンコウ</t>
    </rPh>
    <rPh sb="25" eb="27">
      <t>トドケ」</t>
    </rPh>
    <rPh sb="28" eb="30">
      <t>テイシュツ</t>
    </rPh>
    <phoneticPr fontId="1"/>
  </si>
  <si>
    <t>④幕ノ内弁当</t>
    <rPh sb="1" eb="2">
      <t>マク</t>
    </rPh>
    <rPh sb="3" eb="4">
      <t>ウチ</t>
    </rPh>
    <rPh sb="4" eb="6">
      <t>ベントウ</t>
    </rPh>
    <phoneticPr fontId="1"/>
  </si>
  <si>
    <t>③二段おにぎり３個弁当</t>
    <rPh sb="1" eb="3">
      <t>ニダン</t>
    </rPh>
    <rPh sb="8" eb="9">
      <t>コ</t>
    </rPh>
    <rPh sb="9" eb="11">
      <t>ベントウ</t>
    </rPh>
    <phoneticPr fontId="1"/>
  </si>
  <si>
    <t>「食堂ご利用等キャンセルの際のお取扱いについて」を確認し、キャンセルポリシー（利用の手引きp.30）に同意します。</t>
    <rPh sb="1" eb="3">
      <t>ショクドウ</t>
    </rPh>
    <rPh sb="4" eb="6">
      <t>リヨウ</t>
    </rPh>
    <rPh sb="6" eb="7">
      <t>トウ</t>
    </rPh>
    <rPh sb="13" eb="14">
      <t>サイ</t>
    </rPh>
    <rPh sb="16" eb="18">
      <t>トリアツカ</t>
    </rPh>
    <rPh sb="25" eb="27">
      <t>カクニン</t>
    </rPh>
    <rPh sb="39" eb="41">
      <t>リヨウ</t>
    </rPh>
    <rPh sb="42" eb="44">
      <t>テビ</t>
    </rPh>
    <rPh sb="51" eb="53">
      <t>ドウイ</t>
    </rPh>
    <phoneticPr fontId="1"/>
  </si>
  <si>
    <t>個数</t>
    <rPh sb="0" eb="2">
      <t>コスウ</t>
    </rPh>
    <phoneticPr fontId="1"/>
  </si>
  <si>
    <t>品　名</t>
    <rPh sb="0" eb="1">
      <t>ヒン</t>
    </rPh>
    <rPh sb="2" eb="3">
      <t>ナ</t>
    </rPh>
    <phoneticPr fontId="1"/>
  </si>
  <si>
    <t>受取日</t>
    <rPh sb="0" eb="3">
      <t>ウケトリビ</t>
    </rPh>
    <phoneticPr fontId="1"/>
  </si>
  <si>
    <t>氷（1ｋｇ）</t>
    <rPh sb="0" eb="1">
      <t>コオリ</t>
    </rPh>
    <phoneticPr fontId="1"/>
  </si>
  <si>
    <t>②二段おにぎり４個弁当</t>
    <rPh sb="1" eb="3">
      <t>ニダン</t>
    </rPh>
    <rPh sb="8" eb="9">
      <t>コ</t>
    </rPh>
    <rPh sb="9" eb="11">
      <t>ベントウ</t>
    </rPh>
    <phoneticPr fontId="1"/>
  </si>
  <si>
    <t>下記のことについてご同意の上、✔を付してください</t>
    <rPh sb="0" eb="2">
      <t>カキ</t>
    </rPh>
    <rPh sb="10" eb="12">
      <t>ドウイ</t>
    </rPh>
    <rPh sb="13" eb="14">
      <t>ウエ</t>
    </rPh>
    <rPh sb="17" eb="18">
      <t>フ</t>
    </rPh>
    <phoneticPr fontId="1"/>
  </si>
  <si>
    <t>グラウンド用石灰（20kg）</t>
    <rPh sb="5" eb="6">
      <t>ヨウ</t>
    </rPh>
    <rPh sb="6" eb="8">
      <t>セッカイ</t>
    </rPh>
    <phoneticPr fontId="1"/>
  </si>
  <si>
    <t>①おにぎり３個弁当</t>
    <rPh sb="6" eb="7">
      <t>コ</t>
    </rPh>
    <rPh sb="7" eb="9">
      <t>ベントウ</t>
    </rPh>
    <phoneticPr fontId="1"/>
  </si>
  <si>
    <t>提出前のチェックリスト</t>
    <rPh sb="0" eb="2">
      <t>テイシュツ</t>
    </rPh>
    <rPh sb="2" eb="3">
      <t>マエ</t>
    </rPh>
    <phoneticPr fontId="1"/>
  </si>
  <si>
    <t>５．弁当</t>
    <rPh sb="2" eb="4">
      <t>ベントウ</t>
    </rPh>
    <phoneticPr fontId="1"/>
  </si>
  <si>
    <t>【防災】アロマキャンドル</t>
    <rPh sb="1" eb="3">
      <t>ボウサイ</t>
    </rPh>
    <phoneticPr fontId="1"/>
  </si>
  <si>
    <t>焼き板（火おこし無）</t>
    <rPh sb="0" eb="1">
      <t>ヤ</t>
    </rPh>
    <rPh sb="2" eb="3">
      <t>イタ</t>
    </rPh>
    <rPh sb="4" eb="5">
      <t>ヒ</t>
    </rPh>
    <rPh sb="8" eb="9">
      <t>ナ</t>
    </rPh>
    <phoneticPr fontId="1"/>
  </si>
  <si>
    <t>弁当メニュー</t>
    <rPh sb="0" eb="2">
      <t>ベントウ</t>
    </rPh>
    <phoneticPr fontId="1"/>
  </si>
  <si>
    <t>焼き板（火おこし有）</t>
    <rPh sb="0" eb="1">
      <t>ヤ</t>
    </rPh>
    <rPh sb="2" eb="3">
      <t>イタ</t>
    </rPh>
    <rPh sb="4" eb="5">
      <t>ヒ</t>
    </rPh>
    <rPh sb="8" eb="9">
      <t>アリ</t>
    </rPh>
    <phoneticPr fontId="1"/>
  </si>
  <si>
    <t>高森南郷檜絵付け</t>
    <rPh sb="0" eb="2">
      <t>タカモリ</t>
    </rPh>
    <rPh sb="2" eb="4">
      <t>ナンゴウ</t>
    </rPh>
    <rPh sb="4" eb="5">
      <t>ヒノキ</t>
    </rPh>
    <rPh sb="5" eb="7">
      <t>エツ</t>
    </rPh>
    <phoneticPr fontId="1"/>
  </si>
  <si>
    <t>小国杉ウッドトレイ絵付け</t>
    <rPh sb="0" eb="2">
      <t>オグニ</t>
    </rPh>
    <rPh sb="2" eb="3">
      <t>スギ</t>
    </rPh>
    <rPh sb="9" eb="11">
      <t>エツ</t>
    </rPh>
    <phoneticPr fontId="1"/>
  </si>
  <si>
    <t>マイ箸</t>
    <rPh sb="2" eb="3">
      <t>ハシ</t>
    </rPh>
    <phoneticPr fontId="1"/>
  </si>
  <si>
    <t>期日</t>
    <rPh sb="0" eb="2">
      <t>キジツ</t>
    </rPh>
    <phoneticPr fontId="1"/>
  </si>
  <si>
    <t>セット数</t>
    <rPh sb="3" eb="4">
      <t>スウ</t>
    </rPh>
    <phoneticPr fontId="1"/>
  </si>
  <si>
    <t>品　　名</t>
    <rPh sb="0" eb="1">
      <t>ヒン</t>
    </rPh>
    <rPh sb="3" eb="4">
      <t>ナ</t>
    </rPh>
    <phoneticPr fontId="1"/>
  </si>
  <si>
    <t>勾玉</t>
    <rPh sb="0" eb="2">
      <t>マガタマ</t>
    </rPh>
    <phoneticPr fontId="1"/>
  </si>
  <si>
    <t>プラホビー</t>
    <phoneticPr fontId="1"/>
  </si>
  <si>
    <t>４．教材等（荒天時分も含む）</t>
    <rPh sb="2" eb="4">
      <t>キョウザイ</t>
    </rPh>
    <rPh sb="4" eb="5">
      <t>トウ</t>
    </rPh>
    <rPh sb="6" eb="8">
      <t>コウテン</t>
    </rPh>
    <rPh sb="8" eb="9">
      <t>ジ</t>
    </rPh>
    <rPh sb="9" eb="10">
      <t>ブン</t>
    </rPh>
    <rPh sb="11" eb="12">
      <t>フク</t>
    </rPh>
    <phoneticPr fontId="1"/>
  </si>
  <si>
    <t>３．燃料（野外調理・キャンプファイヤー・キャンドルのつどい・焼板）</t>
    <rPh sb="2" eb="4">
      <t>ネンリョウ</t>
    </rPh>
    <rPh sb="5" eb="7">
      <t>ヤガイ</t>
    </rPh>
    <rPh sb="7" eb="9">
      <t>チョウリ</t>
    </rPh>
    <rPh sb="30" eb="31">
      <t>ヤ</t>
    </rPh>
    <rPh sb="31" eb="32">
      <t>イタ</t>
    </rPh>
    <phoneticPr fontId="1"/>
  </si>
  <si>
    <t>マイスプーン</t>
    <phoneticPr fontId="1"/>
  </si>
  <si>
    <t>※　10人単位からの注文となるものがあります。「利用の手引き」（P.20）で確認ください。</t>
    <rPh sb="4" eb="5">
      <t>ニン</t>
    </rPh>
    <rPh sb="5" eb="7">
      <t>タンイ</t>
    </rPh>
    <rPh sb="10" eb="12">
      <t>チュウモン</t>
    </rPh>
    <rPh sb="24" eb="26">
      <t>リヨウ</t>
    </rPh>
    <rPh sb="27" eb="29">
      <t>テビ</t>
    </rPh>
    <rPh sb="38" eb="40">
      <t>カクニン</t>
    </rPh>
    <phoneticPr fontId="1"/>
  </si>
  <si>
    <t>教材メニュー</t>
    <rPh sb="0" eb="2">
      <t>キョウザイ</t>
    </rPh>
    <phoneticPr fontId="1"/>
  </si>
  <si>
    <t>※　食数・班構成等の変更期限：数量を問わず、利用日１週間前（15：00）</t>
    <rPh sb="2" eb="4">
      <t>ショクスウ</t>
    </rPh>
    <rPh sb="5" eb="6">
      <t>ハン</t>
    </rPh>
    <rPh sb="6" eb="8">
      <t>コウセイ</t>
    </rPh>
    <rPh sb="8" eb="9">
      <t>トウ</t>
    </rPh>
    <rPh sb="10" eb="12">
      <t>ヘンコウ</t>
    </rPh>
    <rPh sb="12" eb="14">
      <t>キゲン</t>
    </rPh>
    <rPh sb="15" eb="17">
      <t>スウリョウ</t>
    </rPh>
    <rPh sb="18" eb="19">
      <t>ト</t>
    </rPh>
    <rPh sb="22" eb="24">
      <t>リヨウ</t>
    </rPh>
    <rPh sb="24" eb="25">
      <t>ヒ</t>
    </rPh>
    <rPh sb="26" eb="28">
      <t>シュウカン</t>
    </rPh>
    <rPh sb="28" eb="29">
      <t>マエ</t>
    </rPh>
    <phoneticPr fontId="1"/>
  </si>
  <si>
    <t>×</t>
    <phoneticPr fontId="1"/>
  </si>
  <si>
    <t>防災食（常温）</t>
    <rPh sb="0" eb="2">
      <t>ボウサイ</t>
    </rPh>
    <rPh sb="2" eb="3">
      <t>ショク</t>
    </rPh>
    <rPh sb="4" eb="6">
      <t>ジョウオン</t>
    </rPh>
    <phoneticPr fontId="1"/>
  </si>
  <si>
    <t>防災食（あたたかい）</t>
    <rPh sb="0" eb="2">
      <t>ボウサイ</t>
    </rPh>
    <rPh sb="2" eb="3">
      <t>ショク</t>
    </rPh>
    <phoneticPr fontId="1"/>
  </si>
  <si>
    <t>セルフピザ</t>
    <phoneticPr fontId="1"/>
  </si>
  <si>
    <t>バーベキュー・セルフピザ木炭（3kg）</t>
    <rPh sb="12" eb="14">
      <t>モクタン</t>
    </rPh>
    <phoneticPr fontId="1"/>
  </si>
  <si>
    <t>石窯ピザ</t>
    <rPh sb="0" eb="1">
      <t>イシ</t>
    </rPh>
    <rPh sb="1" eb="2">
      <t>ガマ</t>
    </rPh>
    <phoneticPr fontId="1"/>
  </si>
  <si>
    <t>班編成（人数×班の数）</t>
    <rPh sb="0" eb="1">
      <t>ハン</t>
    </rPh>
    <rPh sb="1" eb="3">
      <t>ヘンセイ</t>
    </rPh>
    <rPh sb="4" eb="6">
      <t>ニンズウ</t>
    </rPh>
    <rPh sb="7" eb="8">
      <t>ハン</t>
    </rPh>
    <rPh sb="9" eb="10">
      <t>カズ</t>
    </rPh>
    <phoneticPr fontId="1"/>
  </si>
  <si>
    <t>注文数</t>
    <rPh sb="0" eb="2">
      <t>チュウモン</t>
    </rPh>
    <phoneticPr fontId="1"/>
  </si>
  <si>
    <t>メニュー</t>
    <phoneticPr fontId="1"/>
  </si>
  <si>
    <t>時間帯</t>
    <rPh sb="0" eb="3">
      <t>ジカンタイ</t>
    </rPh>
    <phoneticPr fontId="1"/>
  </si>
  <si>
    <t>バーベキュー・セルフピザ木炭（6kg）</t>
    <rPh sb="12" eb="14">
      <t>モクタン</t>
    </rPh>
    <phoneticPr fontId="1"/>
  </si>
  <si>
    <t>バーベキュー</t>
    <phoneticPr fontId="1"/>
  </si>
  <si>
    <t>阿蘇高菜めし・だご汁</t>
    <rPh sb="0" eb="2">
      <t>アソ</t>
    </rPh>
    <rPh sb="2" eb="4">
      <t>タカナ</t>
    </rPh>
    <rPh sb="9" eb="10">
      <t>ジル</t>
    </rPh>
    <phoneticPr fontId="1"/>
  </si>
  <si>
    <t>２．野外調理メニュー</t>
    <rPh sb="2" eb="4">
      <t>ヤガイ</t>
    </rPh>
    <rPh sb="4" eb="6">
      <t>チョウリ</t>
    </rPh>
    <phoneticPr fontId="1"/>
  </si>
  <si>
    <t>野外調理用ガスコンロ</t>
    <rPh sb="0" eb="2">
      <t>ヤガイ</t>
    </rPh>
    <rPh sb="2" eb="5">
      <t>チョウリヨウ</t>
    </rPh>
    <phoneticPr fontId="1"/>
  </si>
  <si>
    <t>ハヤシライス</t>
    <phoneticPr fontId="1"/>
  </si>
  <si>
    <t>野外調理用薪</t>
    <rPh sb="0" eb="2">
      <t>ヤガイ</t>
    </rPh>
    <rPh sb="2" eb="4">
      <t>チョウリ</t>
    </rPh>
    <rPh sb="4" eb="5">
      <t>ヨウ</t>
    </rPh>
    <rPh sb="5" eb="6">
      <t>マキ</t>
    </rPh>
    <phoneticPr fontId="1"/>
  </si>
  <si>
    <t>カレーライス（甘口）</t>
    <rPh sb="7" eb="9">
      <t>アマクチ</t>
    </rPh>
    <phoneticPr fontId="1"/>
  </si>
  <si>
    <t>キャンプファイヤー薪</t>
    <rPh sb="9" eb="10">
      <t>マキ</t>
    </rPh>
    <phoneticPr fontId="1"/>
  </si>
  <si>
    <t>カレーライス（中辛）</t>
    <rPh sb="7" eb="9">
      <t>チュウカラ</t>
    </rPh>
    <phoneticPr fontId="1"/>
  </si>
  <si>
    <t>ロウソク（大研修室用）</t>
    <rPh sb="5" eb="6">
      <t>ダイ</t>
    </rPh>
    <rPh sb="6" eb="9">
      <t>ケンシュウシツ</t>
    </rPh>
    <rPh sb="9" eb="10">
      <t>ヨウ</t>
    </rPh>
    <phoneticPr fontId="1"/>
  </si>
  <si>
    <t>焼きそば</t>
    <rPh sb="0" eb="1">
      <t>ヤ</t>
    </rPh>
    <phoneticPr fontId="1"/>
  </si>
  <si>
    <t>ロウソク（体育館・講堂用）</t>
    <rPh sb="5" eb="8">
      <t>タイイクカン</t>
    </rPh>
    <rPh sb="9" eb="11">
      <t>コウドウ</t>
    </rPh>
    <rPh sb="11" eb="12">
      <t>ヨウ</t>
    </rPh>
    <phoneticPr fontId="1"/>
  </si>
  <si>
    <t>朝食（洋食）</t>
    <rPh sb="0" eb="2">
      <t>チョウショク</t>
    </rPh>
    <rPh sb="3" eb="5">
      <t>ヨウショク</t>
    </rPh>
    <phoneticPr fontId="1"/>
  </si>
  <si>
    <t>クラフト用薪【焼き板用】</t>
    <rPh sb="4" eb="5">
      <t>ヨウ</t>
    </rPh>
    <rPh sb="5" eb="6">
      <t>マキ</t>
    </rPh>
    <rPh sb="7" eb="8">
      <t>ヤキ</t>
    </rPh>
    <rPh sb="9" eb="10">
      <t>イタ</t>
    </rPh>
    <rPh sb="10" eb="11">
      <t>ヨウ</t>
    </rPh>
    <phoneticPr fontId="1"/>
  </si>
  <si>
    <t>朝食（和食）</t>
    <rPh sb="0" eb="2">
      <t>チョウショク</t>
    </rPh>
    <rPh sb="3" eb="5">
      <t>ワショク</t>
    </rPh>
    <phoneticPr fontId="1"/>
  </si>
  <si>
    <t>中学生以上</t>
    <rPh sb="0" eb="3">
      <t>チュウガクセイ</t>
    </rPh>
    <rPh sb="3" eb="5">
      <t>イジョウ</t>
    </rPh>
    <phoneticPr fontId="1"/>
  </si>
  <si>
    <t>幼児</t>
    <rPh sb="0" eb="2">
      <t>ヨウジ</t>
    </rPh>
    <phoneticPr fontId="1"/>
  </si>
  <si>
    <t>燃料メニュー</t>
    <rPh sb="0" eb="2">
      <t>ネンリョウ</t>
    </rPh>
    <phoneticPr fontId="1"/>
  </si>
  <si>
    <t>野外調理メニュー</t>
    <rPh sb="0" eb="2">
      <t>ヤガイ</t>
    </rPh>
    <rPh sb="2" eb="4">
      <t>チョウリ</t>
    </rPh>
    <phoneticPr fontId="1"/>
  </si>
  <si>
    <t>夕　食</t>
    <rPh sb="0" eb="1">
      <t>ユウ</t>
    </rPh>
    <rPh sb="2" eb="3">
      <t>ショク</t>
    </rPh>
    <phoneticPr fontId="1"/>
  </si>
  <si>
    <t>昼　食</t>
    <rPh sb="0" eb="1">
      <t>ヒル</t>
    </rPh>
    <rPh sb="2" eb="3">
      <t>ショク</t>
    </rPh>
    <phoneticPr fontId="1"/>
  </si>
  <si>
    <t>朝　食</t>
    <rPh sb="0" eb="1">
      <t>アサ</t>
    </rPh>
    <rPh sb="2" eb="3">
      <t>ショク</t>
    </rPh>
    <phoneticPr fontId="1"/>
  </si>
  <si>
    <t>※2歳以下（無料）も幼児の欄にご記入下さい。</t>
    <rPh sb="2" eb="3">
      <t>サイ</t>
    </rPh>
    <rPh sb="3" eb="5">
      <t>イカ</t>
    </rPh>
    <rPh sb="6" eb="8">
      <t>ムリョウ</t>
    </rPh>
    <rPh sb="10" eb="12">
      <t>ヨウジ</t>
    </rPh>
    <rPh sb="13" eb="14">
      <t>ラン</t>
    </rPh>
    <rPh sb="16" eb="18">
      <t>キニュウ</t>
    </rPh>
    <rPh sb="18" eb="19">
      <t>クダ</t>
    </rPh>
    <phoneticPr fontId="1"/>
  </si>
  <si>
    <t>プルダウンリスト</t>
    <phoneticPr fontId="1"/>
  </si>
  <si>
    <t>１．レストランバイキング食(入所日の昼食はレストランバイキング食は選択できません）</t>
    <rPh sb="12" eb="13">
      <t>ショク</t>
    </rPh>
    <rPh sb="14" eb="16">
      <t>ニュウショ</t>
    </rPh>
    <rPh sb="16" eb="17">
      <t>ビ</t>
    </rPh>
    <rPh sb="18" eb="20">
      <t>チュウショク</t>
    </rPh>
    <rPh sb="31" eb="32">
      <t>ショク</t>
    </rPh>
    <rPh sb="33" eb="35">
      <t>センタク</t>
    </rPh>
    <phoneticPr fontId="1"/>
  </si>
  <si>
    <r>
      <t>食物アレルギーの有無に関わらず、</t>
    </r>
    <r>
      <rPr>
        <b/>
        <sz val="12"/>
        <color rgb="FFFF0000"/>
        <rFont val="游ゴシック"/>
        <family val="3"/>
        <charset val="128"/>
      </rPr>
      <t>「アレルギー（アナフィラキシー）調査票」</t>
    </r>
    <r>
      <rPr>
        <b/>
        <sz val="11"/>
        <color rgb="FFFF0000"/>
        <rFont val="游ゴシック"/>
        <family val="3"/>
        <charset val="128"/>
      </rPr>
      <t>を必ず提出ください。</t>
    </r>
    <rPh sb="0" eb="2">
      <t>ショクモツ</t>
    </rPh>
    <rPh sb="8" eb="10">
      <t>ウム</t>
    </rPh>
    <rPh sb="11" eb="12">
      <t>カカ</t>
    </rPh>
    <rPh sb="32" eb="35">
      <t>チョウサヒョウ</t>
    </rPh>
    <rPh sb="37" eb="38">
      <t>カナラ</t>
    </rPh>
    <rPh sb="39" eb="41">
      <t>テイシュツ</t>
    </rPh>
    <phoneticPr fontId="1"/>
  </si>
  <si>
    <t>日</t>
    <rPh sb="0" eb="1">
      <t>ヒ</t>
    </rPh>
    <phoneticPr fontId="1"/>
  </si>
  <si>
    <t>泊</t>
    <rPh sb="0" eb="1">
      <t>ハク</t>
    </rPh>
    <phoneticPr fontId="1"/>
  </si>
  <si>
    <t>～</t>
    <phoneticPr fontId="1"/>
  </si>
  <si>
    <t>TEL</t>
    <phoneticPr fontId="1"/>
  </si>
  <si>
    <t>メール</t>
    <phoneticPr fontId="1"/>
  </si>
  <si>
    <t>（カナ）</t>
    <phoneticPr fontId="1"/>
  </si>
  <si>
    <t>団体名</t>
    <rPh sb="0" eb="2">
      <t>ダンタイ</t>
    </rPh>
    <rPh sb="2" eb="3">
      <t>メイ</t>
    </rPh>
    <phoneticPr fontId="1"/>
  </si>
  <si>
    <t>※団体情報は『活動日程表』の入力内容を自動反映します</t>
    <rPh sb="1" eb="3">
      <t>ダンタイ</t>
    </rPh>
    <rPh sb="3" eb="5">
      <t>ジョウホウ</t>
    </rPh>
    <rPh sb="7" eb="9">
      <t>カツドウ</t>
    </rPh>
    <rPh sb="9" eb="11">
      <t>ニッテイ</t>
    </rPh>
    <rPh sb="11" eb="12">
      <t>ヒョウ</t>
    </rPh>
    <rPh sb="14" eb="16">
      <t>ニュウリョク</t>
    </rPh>
    <rPh sb="16" eb="18">
      <t>ナイヨウ</t>
    </rPh>
    <rPh sb="19" eb="21">
      <t>ジドウ</t>
    </rPh>
    <rPh sb="21" eb="23">
      <t>ハンエイ</t>
    </rPh>
    <phoneticPr fontId="1"/>
  </si>
  <si>
    <t>提出日</t>
    <rPh sb="0" eb="2">
      <t>テイシュツ</t>
    </rPh>
    <rPh sb="2" eb="3">
      <t>ビ</t>
    </rPh>
    <phoneticPr fontId="1"/>
  </si>
  <si>
    <t>食事・教材注文票</t>
    <rPh sb="0" eb="2">
      <t>ショクジ</t>
    </rPh>
    <rPh sb="3" eb="5">
      <t>キョウザイ</t>
    </rPh>
    <rPh sb="5" eb="7">
      <t>チュウモン</t>
    </rPh>
    <rPh sb="7" eb="8">
      <t>ヒョウ</t>
    </rPh>
    <phoneticPr fontId="1"/>
  </si>
  <si>
    <t>変更内容をご記入ください</t>
    <phoneticPr fontId="1"/>
  </si>
  <si>
    <t>【活動プログラム】　</t>
    <rPh sb="1" eb="3">
      <t>カツドウ</t>
    </rPh>
    <phoneticPr fontId="1"/>
  </si>
  <si>
    <t>注文数</t>
    <rPh sb="0" eb="3">
      <t>チュウモンスウ</t>
    </rPh>
    <phoneticPr fontId="1"/>
  </si>
  <si>
    <t>全キャンセルの場合は「0」として記入ください。</t>
    <phoneticPr fontId="1"/>
  </si>
  <si>
    <t>【野外炊飯】</t>
    <rPh sb="1" eb="3">
      <t>ヤガイ</t>
    </rPh>
    <rPh sb="3" eb="5">
      <t>スイハン</t>
    </rPh>
    <phoneticPr fontId="1"/>
  </si>
  <si>
    <t>数量</t>
    <rPh sb="0" eb="1">
      <t>カズ</t>
    </rPh>
    <rPh sb="1" eb="2">
      <t>リョウ</t>
    </rPh>
    <phoneticPr fontId="1"/>
  </si>
  <si>
    <t>品目</t>
    <rPh sb="0" eb="2">
      <t>ヒンモク</t>
    </rPh>
    <phoneticPr fontId="1"/>
  </si>
  <si>
    <t>受取時刻</t>
    <rPh sb="0" eb="2">
      <t>ウケトリ</t>
    </rPh>
    <rPh sb="2" eb="4">
      <t>ジコク</t>
    </rPh>
    <phoneticPr fontId="1"/>
  </si>
  <si>
    <t>【教材、燃料等（荒天時分も含む）】</t>
    <rPh sb="1" eb="3">
      <t>キョウザイ</t>
    </rPh>
    <rPh sb="4" eb="6">
      <t>ネンリョウ</t>
    </rPh>
    <rPh sb="6" eb="7">
      <t>トウ</t>
    </rPh>
    <rPh sb="8" eb="10">
      <t>コウテン</t>
    </rPh>
    <rPh sb="10" eb="11">
      <t>ジ</t>
    </rPh>
    <rPh sb="11" eb="12">
      <t>ブン</t>
    </rPh>
    <rPh sb="13" eb="14">
      <t>フク</t>
    </rPh>
    <phoneticPr fontId="1"/>
  </si>
  <si>
    <t>【弁当注文】</t>
    <rPh sb="1" eb="3">
      <t>ベントウ</t>
    </rPh>
    <rPh sb="3" eb="5">
      <t>チュウモン</t>
    </rPh>
    <phoneticPr fontId="1"/>
  </si>
  <si>
    <t>「有り」の際は、氏名記入</t>
    <rPh sb="1" eb="2">
      <t>ア</t>
    </rPh>
    <rPh sb="5" eb="6">
      <t>サイ</t>
    </rPh>
    <rPh sb="8" eb="10">
      <t>シメイ</t>
    </rPh>
    <rPh sb="10" eb="12">
      <t>キニュウ</t>
    </rPh>
    <phoneticPr fontId="1"/>
  </si>
  <si>
    <t>中学生
以上</t>
    <rPh sb="0" eb="3">
      <t>チュウガクセイ</t>
    </rPh>
    <rPh sb="4" eb="6">
      <t>イジョウ</t>
    </rPh>
    <phoneticPr fontId="1"/>
  </si>
  <si>
    <t>アレルギー該当者の
キャンセル有無</t>
    <rPh sb="5" eb="7">
      <t>ガイトウ</t>
    </rPh>
    <rPh sb="7" eb="8">
      <t>シャ</t>
    </rPh>
    <rPh sb="15" eb="17">
      <t>ウム</t>
    </rPh>
    <phoneticPr fontId="1"/>
  </si>
  <si>
    <t>夜　食</t>
    <rPh sb="0" eb="1">
      <t>ヨル</t>
    </rPh>
    <rPh sb="2" eb="3">
      <t>ショク</t>
    </rPh>
    <phoneticPr fontId="1"/>
  </si>
  <si>
    <t>※キャンセル期限後の変更は、キャンセル料が発生しますが、食材廃棄量を削減するため、変更のお知らせにご協力ください。</t>
    <rPh sb="6" eb="8">
      <t>キゲン</t>
    </rPh>
    <rPh sb="8" eb="9">
      <t>アト</t>
    </rPh>
    <rPh sb="10" eb="12">
      <t>ヘンコウ</t>
    </rPh>
    <rPh sb="19" eb="20">
      <t>リョウ</t>
    </rPh>
    <rPh sb="21" eb="23">
      <t>ハッセイ</t>
    </rPh>
    <rPh sb="28" eb="30">
      <t>ショクザイ</t>
    </rPh>
    <rPh sb="30" eb="32">
      <t>ハイキ</t>
    </rPh>
    <rPh sb="32" eb="33">
      <t>リョウ</t>
    </rPh>
    <rPh sb="34" eb="36">
      <t>サクゲン</t>
    </rPh>
    <rPh sb="41" eb="43">
      <t>ヘンコウ</t>
    </rPh>
    <rPh sb="45" eb="46">
      <t>シ</t>
    </rPh>
    <rPh sb="50" eb="52">
      <t>キョウリョク</t>
    </rPh>
    <phoneticPr fontId="1"/>
  </si>
  <si>
    <t>※アレルギー対応者（完全持込）の方はバイキング食に含めないで下さい。</t>
    <rPh sb="6" eb="8">
      <t>タイオウ</t>
    </rPh>
    <rPh sb="8" eb="9">
      <t>シャ</t>
    </rPh>
    <rPh sb="10" eb="12">
      <t>カンゼン</t>
    </rPh>
    <rPh sb="12" eb="14">
      <t>モチコミ</t>
    </rPh>
    <rPh sb="16" eb="17">
      <t>カタ</t>
    </rPh>
    <rPh sb="23" eb="24">
      <t>ショク</t>
    </rPh>
    <rPh sb="25" eb="26">
      <t>フク</t>
    </rPh>
    <rPh sb="30" eb="31">
      <t>クダ</t>
    </rPh>
    <phoneticPr fontId="1"/>
  </si>
  <si>
    <t>※変更以外の食数も全て記入して下さい。（全キャンセルの箇所は「0」として記入。）</t>
    <rPh sb="1" eb="3">
      <t>ヘンコウ</t>
    </rPh>
    <rPh sb="3" eb="5">
      <t>イガイ</t>
    </rPh>
    <rPh sb="6" eb="8">
      <t>ショクスウ</t>
    </rPh>
    <rPh sb="9" eb="10">
      <t>スベ</t>
    </rPh>
    <rPh sb="11" eb="13">
      <t>キニュウ</t>
    </rPh>
    <rPh sb="15" eb="16">
      <t>クダ</t>
    </rPh>
    <rPh sb="20" eb="21">
      <t>ゼン</t>
    </rPh>
    <rPh sb="27" eb="29">
      <t>カショ</t>
    </rPh>
    <phoneticPr fontId="1"/>
  </si>
  <si>
    <t>【レストラン食】　</t>
    <rPh sb="6" eb="7">
      <t>ショク</t>
    </rPh>
    <phoneticPr fontId="1"/>
  </si>
  <si>
    <t>日帰</t>
    <rPh sb="0" eb="2">
      <t>ヒガエ</t>
    </rPh>
    <phoneticPr fontId="1"/>
  </si>
  <si>
    <t>宿泊</t>
    <rPh sb="0" eb="2">
      <t>シュクハク</t>
    </rPh>
    <phoneticPr fontId="1"/>
  </si>
  <si>
    <t>3日目</t>
    <rPh sb="1" eb="2">
      <t>ニチ</t>
    </rPh>
    <rPh sb="2" eb="3">
      <t>メ</t>
    </rPh>
    <phoneticPr fontId="1"/>
  </si>
  <si>
    <t>2日目</t>
    <rPh sb="1" eb="2">
      <t>ニチ</t>
    </rPh>
    <rPh sb="2" eb="3">
      <t>メ</t>
    </rPh>
    <phoneticPr fontId="1"/>
  </si>
  <si>
    <t>1日目</t>
    <rPh sb="1" eb="2">
      <t>ニチ</t>
    </rPh>
    <rPh sb="2" eb="3">
      <t>メ</t>
    </rPh>
    <phoneticPr fontId="1"/>
  </si>
  <si>
    <t>性別</t>
    <rPh sb="0" eb="2">
      <t>セイベツ</t>
    </rPh>
    <phoneticPr fontId="1"/>
  </si>
  <si>
    <t>形態</t>
    <rPh sb="0" eb="2">
      <t>ケイタイ</t>
    </rPh>
    <phoneticPr fontId="1"/>
  </si>
  <si>
    <t>日別利用者数</t>
    <rPh sb="0" eb="1">
      <t>ヒ</t>
    </rPh>
    <rPh sb="1" eb="2">
      <t>ベツ</t>
    </rPh>
    <rPh sb="2" eb="4">
      <t>リヨウ</t>
    </rPh>
    <rPh sb="4" eb="5">
      <t>シャ</t>
    </rPh>
    <rPh sb="5" eb="6">
      <t>スウ</t>
    </rPh>
    <phoneticPr fontId="1"/>
  </si>
  <si>
    <t>社会人
30歳以上</t>
    <rPh sb="0" eb="3">
      <t>シャカイジン</t>
    </rPh>
    <rPh sb="6" eb="7">
      <t>サイ</t>
    </rPh>
    <rPh sb="7" eb="9">
      <t>イジョウ</t>
    </rPh>
    <phoneticPr fontId="1"/>
  </si>
  <si>
    <t>社会人
29歳以下</t>
    <rPh sb="0" eb="3">
      <t>シャカイジン</t>
    </rPh>
    <rPh sb="6" eb="7">
      <t>サイ</t>
    </rPh>
    <rPh sb="7" eb="9">
      <t>イカ</t>
    </rPh>
    <phoneticPr fontId="1"/>
  </si>
  <si>
    <t>大学生等</t>
    <rPh sb="0" eb="3">
      <t>ダイガクセイ</t>
    </rPh>
    <rPh sb="3" eb="4">
      <t>トウ</t>
    </rPh>
    <phoneticPr fontId="1"/>
  </si>
  <si>
    <t>未就学児
3歳以上</t>
    <rPh sb="0" eb="4">
      <t>ミシュウガクジ</t>
    </rPh>
    <rPh sb="6" eb="7">
      <t>サイ</t>
    </rPh>
    <rPh sb="7" eb="9">
      <t>イジョウ</t>
    </rPh>
    <phoneticPr fontId="1"/>
  </si>
  <si>
    <t>2歳以下</t>
    <rPh sb="1" eb="2">
      <t>サイ</t>
    </rPh>
    <rPh sb="2" eb="4">
      <t>イカ</t>
    </rPh>
    <phoneticPr fontId="1"/>
  </si>
  <si>
    <t>社 会 人</t>
    <rPh sb="0" eb="1">
      <t>シャ</t>
    </rPh>
    <rPh sb="2" eb="3">
      <t>カイ</t>
    </rPh>
    <rPh sb="4" eb="5">
      <t>ジン</t>
    </rPh>
    <phoneticPr fontId="1"/>
  </si>
  <si>
    <t>児 童 ・ 生 徒 ・ 学 生</t>
    <rPh sb="0" eb="1">
      <t>ジ</t>
    </rPh>
    <rPh sb="2" eb="3">
      <t>ワラベ</t>
    </rPh>
    <rPh sb="6" eb="7">
      <t>ショウ</t>
    </rPh>
    <rPh sb="8" eb="9">
      <t>ト</t>
    </rPh>
    <rPh sb="12" eb="13">
      <t>ガク</t>
    </rPh>
    <rPh sb="14" eb="15">
      <t>ショウ</t>
    </rPh>
    <phoneticPr fontId="1"/>
  </si>
  <si>
    <t>※人数変更に伴う食事変更を忘れないようにご注意ください。</t>
    <phoneticPr fontId="1"/>
  </si>
  <si>
    <t>【利用者人数変更】</t>
    <rPh sb="1" eb="3">
      <t>リヨウ</t>
    </rPh>
    <rPh sb="3" eb="4">
      <t>シャ</t>
    </rPh>
    <rPh sb="4" eb="6">
      <t>ニンズウ</t>
    </rPh>
    <rPh sb="6" eb="8">
      <t>ヘンコウ</t>
    </rPh>
    <phoneticPr fontId="1"/>
  </si>
  <si>
    <t>担当者名</t>
    <rPh sb="0" eb="3">
      <t>タントウシャ</t>
    </rPh>
    <rPh sb="3" eb="4">
      <t>メイ</t>
    </rPh>
    <phoneticPr fontId="1"/>
  </si>
  <si>
    <t>※団体情報は『活動日程表』の入力内容を自動反映します</t>
    <phoneticPr fontId="1"/>
  </si>
  <si>
    <t>【団体情報】</t>
    <rPh sb="1" eb="3">
      <t>ダンタイ</t>
    </rPh>
    <rPh sb="3" eb="5">
      <t>ジョウホウ</t>
    </rPh>
    <phoneticPr fontId="1"/>
  </si>
  <si>
    <t>今回変更が生じた【項目】のみ記入ください。</t>
    <rPh sb="0" eb="2">
      <t>コンカイ</t>
    </rPh>
    <rPh sb="2" eb="4">
      <t>ヘンコウ</t>
    </rPh>
    <rPh sb="5" eb="6">
      <t>ショウ</t>
    </rPh>
    <rPh sb="9" eb="11">
      <t>コウモク</t>
    </rPh>
    <rPh sb="14" eb="16">
      <t>キニュウ</t>
    </rPh>
    <phoneticPr fontId="1"/>
  </si>
  <si>
    <t>　変　更　届</t>
    <rPh sb="1" eb="2">
      <t>ヘン</t>
    </rPh>
    <rPh sb="3" eb="4">
      <t>サラ</t>
    </rPh>
    <rPh sb="5" eb="6">
      <t>トド</t>
    </rPh>
    <phoneticPr fontId="1"/>
  </si>
  <si>
    <t>E-MAIL：aso-su@niye.go.jp　　FAX：0967-22-0814</t>
    <phoneticPr fontId="1"/>
  </si>
  <si>
    <t>提出日：</t>
    <rPh sb="2" eb="3">
      <t>ビ</t>
    </rPh>
    <phoneticPr fontId="1"/>
  </si>
  <si>
    <t>ご提出は「国立阿蘇青少年交流の家」にお願いします。</t>
    <rPh sb="1" eb="3">
      <t>テイシュツ</t>
    </rPh>
    <rPh sb="5" eb="7">
      <t>コクリツ</t>
    </rPh>
    <rPh sb="7" eb="14">
      <t>アソセイショウネンコウリュウ</t>
    </rPh>
    <rPh sb="15" eb="16">
      <t>イエ</t>
    </rPh>
    <rPh sb="19" eb="20">
      <t>ネガ</t>
    </rPh>
    <phoneticPr fontId="1"/>
  </si>
  <si>
    <r>
      <t xml:space="preserve">★　下記のとおり定時連絡をお願いします。
</t>
    </r>
    <r>
      <rPr>
        <sz val="10"/>
        <color indexed="10"/>
        <rFont val="游ゴシック"/>
        <family val="3"/>
        <charset val="128"/>
      </rPr>
      <t>①登山開始時　②休憩時　③昼食時　④山頂到着時　⑤下山開始時　⑥下山完了時</t>
    </r>
    <rPh sb="2" eb="4">
      <t>カキ</t>
    </rPh>
    <rPh sb="8" eb="10">
      <t>テイジ</t>
    </rPh>
    <rPh sb="10" eb="12">
      <t>レンラク</t>
    </rPh>
    <rPh sb="14" eb="15">
      <t>ネガ</t>
    </rPh>
    <rPh sb="22" eb="24">
      <t>トザン</t>
    </rPh>
    <rPh sb="24" eb="26">
      <t>カイシ</t>
    </rPh>
    <rPh sb="26" eb="27">
      <t>ジ</t>
    </rPh>
    <rPh sb="29" eb="31">
      <t>キュウケイ</t>
    </rPh>
    <rPh sb="31" eb="32">
      <t>ジ</t>
    </rPh>
    <rPh sb="34" eb="36">
      <t>チュウショク</t>
    </rPh>
    <rPh sb="36" eb="37">
      <t>ジ</t>
    </rPh>
    <rPh sb="39" eb="41">
      <t>サンチョウ</t>
    </rPh>
    <rPh sb="41" eb="43">
      <t>トウチャク</t>
    </rPh>
    <rPh sb="43" eb="44">
      <t>ジ</t>
    </rPh>
    <rPh sb="46" eb="48">
      <t>ゲザン</t>
    </rPh>
    <rPh sb="48" eb="50">
      <t>カイシ</t>
    </rPh>
    <rPh sb="50" eb="51">
      <t>ジ</t>
    </rPh>
    <rPh sb="53" eb="55">
      <t>ゲザン</t>
    </rPh>
    <rPh sb="55" eb="57">
      <t>カンリョウ</t>
    </rPh>
    <rPh sb="57" eb="58">
      <t>ジ</t>
    </rPh>
    <phoneticPr fontId="1"/>
  </si>
  <si>
    <t>★　登山中に、緊急事態が発生した場合は、無線または携帯電話で「交流の家」まで
　 速やかに連絡してください。</t>
    <rPh sb="2" eb="5">
      <t>トザンチュウ</t>
    </rPh>
    <rPh sb="7" eb="9">
      <t>キンキュウ</t>
    </rPh>
    <rPh sb="9" eb="11">
      <t>ジタイ</t>
    </rPh>
    <rPh sb="12" eb="14">
      <t>ハッセイ</t>
    </rPh>
    <rPh sb="16" eb="18">
      <t>バアイ</t>
    </rPh>
    <rPh sb="20" eb="22">
      <t>ムセン</t>
    </rPh>
    <rPh sb="25" eb="27">
      <t>ケイタイ</t>
    </rPh>
    <rPh sb="27" eb="29">
      <t>デンワ</t>
    </rPh>
    <rPh sb="31" eb="33">
      <t>コウリュウ</t>
    </rPh>
    <rPh sb="34" eb="35">
      <t>イエ</t>
    </rPh>
    <rPh sb="41" eb="42">
      <t>スミ</t>
    </rPh>
    <rPh sb="45" eb="47">
      <t>レンラク</t>
    </rPh>
    <phoneticPr fontId="1"/>
  </si>
  <si>
    <t>留意事項</t>
    <rPh sb="0" eb="2">
      <t>リュウイ</t>
    </rPh>
    <rPh sb="2" eb="4">
      <t>ジコウ</t>
    </rPh>
    <phoneticPr fontId="1"/>
  </si>
  <si>
    <t>研修生</t>
    <rPh sb="0" eb="3">
      <t>ケンシュウセイ</t>
    </rPh>
    <phoneticPr fontId="1"/>
  </si>
  <si>
    <t>責任者</t>
    <rPh sb="0" eb="3">
      <t>セキニンシャ</t>
    </rPh>
    <phoneticPr fontId="1"/>
  </si>
  <si>
    <r>
      <t xml:space="preserve">待機者
</t>
    </r>
    <r>
      <rPr>
        <sz val="8"/>
        <color indexed="8"/>
        <rFont val="游ゴシック"/>
        <family val="3"/>
        <charset val="128"/>
      </rPr>
      <t>（該当する場合）</t>
    </r>
    <rPh sb="0" eb="3">
      <t>タイキシャ</t>
    </rPh>
    <rPh sb="5" eb="7">
      <t>ガイトウ</t>
    </rPh>
    <rPh sb="9" eb="11">
      <t>バアイ</t>
    </rPh>
    <phoneticPr fontId="1"/>
  </si>
  <si>
    <t>コンパス</t>
    <phoneticPr fontId="1"/>
  </si>
  <si>
    <t>携帯用雷探知機</t>
    <rPh sb="0" eb="3">
      <t>ケイタイヨウ</t>
    </rPh>
    <rPh sb="3" eb="4">
      <t>カミナリ</t>
    </rPh>
    <rPh sb="4" eb="7">
      <t>タンチキ</t>
    </rPh>
    <phoneticPr fontId="1"/>
  </si>
  <si>
    <t>）</t>
    <phoneticPr fontId="1"/>
  </si>
  <si>
    <t>（</t>
    <phoneticPr fontId="1"/>
  </si>
  <si>
    <t>無線機</t>
    <rPh sb="0" eb="3">
      <t>ムセンキ</t>
    </rPh>
    <phoneticPr fontId="1"/>
  </si>
  <si>
    <t>登山地図</t>
    <rPh sb="0" eb="2">
      <t>トザン</t>
    </rPh>
    <rPh sb="2" eb="4">
      <t>チズ</t>
    </rPh>
    <phoneticPr fontId="1"/>
  </si>
  <si>
    <t>借用物品</t>
    <rPh sb="0" eb="2">
      <t>シャクヨウ</t>
    </rPh>
    <rPh sb="2" eb="4">
      <t>ブッピン</t>
    </rPh>
    <phoneticPr fontId="1"/>
  </si>
  <si>
    <t>・人数、健康状態等の確認、交流の家へ報告、借用物品の返却</t>
    <rPh sb="1" eb="3">
      <t>ニンズウ</t>
    </rPh>
    <rPh sb="4" eb="6">
      <t>ケンコウ</t>
    </rPh>
    <rPh sb="6" eb="8">
      <t>ジョウタイ</t>
    </rPh>
    <rPh sb="8" eb="9">
      <t>トウ</t>
    </rPh>
    <rPh sb="10" eb="12">
      <t>カクニン</t>
    </rPh>
    <rPh sb="13" eb="15">
      <t>コウリュウ</t>
    </rPh>
    <rPh sb="16" eb="17">
      <t>イエ</t>
    </rPh>
    <rPh sb="18" eb="20">
      <t>ホウコク</t>
    </rPh>
    <rPh sb="21" eb="23">
      <t>シャクヨウ</t>
    </rPh>
    <rPh sb="23" eb="25">
      <t>ブッピン</t>
    </rPh>
    <rPh sb="26" eb="28">
      <t>ヘンキャク</t>
    </rPh>
    <phoneticPr fontId="1"/>
  </si>
  <si>
    <t>A</t>
    <phoneticPr fontId="1"/>
  </si>
  <si>
    <t>・交流の家</t>
    <rPh sb="1" eb="3">
      <t>コウリュウ</t>
    </rPh>
    <rPh sb="4" eb="5">
      <t>イエ</t>
    </rPh>
    <phoneticPr fontId="1"/>
  </si>
  <si>
    <t>・経由地点</t>
    <rPh sb="1" eb="3">
      <t>ケイユ</t>
    </rPh>
    <rPh sb="3" eb="5">
      <t>チテン</t>
    </rPh>
    <phoneticPr fontId="1"/>
  </si>
  <si>
    <t>・昼食（昼食場所：</t>
    <rPh sb="1" eb="3">
      <t>チュウショク</t>
    </rPh>
    <rPh sb="4" eb="6">
      <t>チュウショク</t>
    </rPh>
    <rPh sb="6" eb="8">
      <t>バショ</t>
    </rPh>
    <phoneticPr fontId="1"/>
  </si>
  <si>
    <t>・事前説明、安全指導（20分程度）</t>
    <rPh sb="1" eb="3">
      <t>ジゼン</t>
    </rPh>
    <rPh sb="3" eb="5">
      <t>セツメイ</t>
    </rPh>
    <rPh sb="6" eb="8">
      <t>アンゼン</t>
    </rPh>
    <rPh sb="8" eb="10">
      <t>シドウ</t>
    </rPh>
    <rPh sb="13" eb="14">
      <t>フン</t>
    </rPh>
    <rPh sb="14" eb="16">
      <t>テイド</t>
    </rPh>
    <phoneticPr fontId="1"/>
  </si>
  <si>
    <t>内　　容</t>
    <rPh sb="0" eb="1">
      <t>ウチ</t>
    </rPh>
    <rPh sb="3" eb="4">
      <t>カタチ</t>
    </rPh>
    <phoneticPr fontId="1"/>
  </si>
  <si>
    <t>時　刻</t>
    <rPh sb="0" eb="1">
      <t>トキ</t>
    </rPh>
    <rPh sb="2" eb="3">
      <t>コク</t>
    </rPh>
    <phoneticPr fontId="1"/>
  </si>
  <si>
    <r>
      <t xml:space="preserve">行　　程
</t>
    </r>
    <r>
      <rPr>
        <sz val="9"/>
        <color rgb="FFFF0000"/>
        <rFont val="游ゴシック"/>
        <family val="3"/>
        <charset val="128"/>
      </rPr>
      <t>※【】内は、活動プログラム参照</t>
    </r>
    <rPh sb="0" eb="1">
      <t>ギョウ</t>
    </rPh>
    <rPh sb="3" eb="4">
      <t>ホド</t>
    </rPh>
    <rPh sb="8" eb="9">
      <t>ナイ</t>
    </rPh>
    <rPh sb="11" eb="13">
      <t>カツドウ</t>
    </rPh>
    <rPh sb="18" eb="20">
      <t>サンショウ</t>
    </rPh>
    <phoneticPr fontId="1"/>
  </si>
  <si>
    <t>　A→I→K→I→A</t>
    <phoneticPr fontId="1"/>
  </si>
  <si>
    <r>
      <rPr>
        <b/>
        <sz val="10"/>
        <color indexed="8"/>
        <rFont val="游ゴシック"/>
        <family val="3"/>
        <charset val="128"/>
      </rPr>
      <t>烏帽子岳コース</t>
    </r>
    <r>
      <rPr>
        <sz val="10"/>
        <color indexed="8"/>
        <rFont val="游ゴシック"/>
        <family val="3"/>
        <charset val="128"/>
      </rPr>
      <t xml:space="preserve">
　【4時間30分程度】</t>
    </r>
    <r>
      <rPr>
        <b/>
        <sz val="10"/>
        <color indexed="10"/>
        <rFont val="游ゴシック"/>
        <family val="3"/>
        <charset val="128"/>
      </rPr>
      <t>※要ﾊﾞｽ</t>
    </r>
    <rPh sb="0" eb="3">
      <t>エボシ</t>
    </rPh>
    <rPh sb="3" eb="4">
      <t>タケ</t>
    </rPh>
    <rPh sb="11" eb="13">
      <t>ジカン</t>
    </rPh>
    <rPh sb="15" eb="16">
      <t>フン</t>
    </rPh>
    <rPh sb="16" eb="18">
      <t>テイド</t>
    </rPh>
    <rPh sb="20" eb="21">
      <t>ヨウ</t>
    </rPh>
    <phoneticPr fontId="1"/>
  </si>
  <si>
    <t>　A→I→J→I→A</t>
    <phoneticPr fontId="1"/>
  </si>
  <si>
    <r>
      <rPr>
        <b/>
        <sz val="10"/>
        <color indexed="8"/>
        <rFont val="游ゴシック"/>
        <family val="3"/>
        <charset val="128"/>
      </rPr>
      <t>杵島岳コース</t>
    </r>
    <r>
      <rPr>
        <sz val="10"/>
        <color indexed="8"/>
        <rFont val="游ゴシック"/>
        <family val="3"/>
        <charset val="128"/>
      </rPr>
      <t xml:space="preserve">
　【4時間30分程度】</t>
    </r>
    <r>
      <rPr>
        <b/>
        <sz val="10"/>
        <color indexed="10"/>
        <rFont val="游ゴシック"/>
        <family val="3"/>
        <charset val="128"/>
      </rPr>
      <t>※要ﾊﾞｽ</t>
    </r>
    <rPh sb="0" eb="2">
      <t>キシマ</t>
    </rPh>
    <rPh sb="2" eb="3">
      <t>ダケ</t>
    </rPh>
    <rPh sb="10" eb="12">
      <t>ジカン</t>
    </rPh>
    <rPh sb="14" eb="15">
      <t>フン</t>
    </rPh>
    <rPh sb="15" eb="17">
      <t>テイド</t>
    </rPh>
    <rPh sb="19" eb="20">
      <t>ヨウ</t>
    </rPh>
    <phoneticPr fontId="1"/>
  </si>
  <si>
    <t>【レベル1】　A→B→D→F→G→H→G→F→D→B→A
【レベル2】　A→B→⑳→⑲→G→⑲→⑳→B→A
　　　　　　（すずめ岩ルート）</t>
    <rPh sb="64" eb="65">
      <t>イワ</t>
    </rPh>
    <phoneticPr fontId="1"/>
  </si>
  <si>
    <r>
      <rPr>
        <b/>
        <sz val="9"/>
        <color indexed="8"/>
        <rFont val="游ゴシック"/>
        <family val="3"/>
        <charset val="128"/>
      </rPr>
      <t>中岳コース
（噴火レベルに応じてコース制限有）</t>
    </r>
    <r>
      <rPr>
        <sz val="9"/>
        <color indexed="8"/>
        <rFont val="游ゴシック"/>
        <family val="3"/>
        <charset val="128"/>
      </rPr>
      <t xml:space="preserve">
　【7時間00分程度】</t>
    </r>
    <r>
      <rPr>
        <b/>
        <sz val="9"/>
        <color indexed="10"/>
        <rFont val="游ゴシック"/>
        <family val="3"/>
        <charset val="128"/>
      </rPr>
      <t>※要指導員</t>
    </r>
    <rPh sb="0" eb="2">
      <t>ナカダケ</t>
    </rPh>
    <rPh sb="7" eb="9">
      <t>フンカ</t>
    </rPh>
    <rPh sb="13" eb="14">
      <t>オウ</t>
    </rPh>
    <rPh sb="19" eb="21">
      <t>セイゲン</t>
    </rPh>
    <rPh sb="21" eb="22">
      <t>ア</t>
    </rPh>
    <rPh sb="27" eb="29">
      <t>ジカン</t>
    </rPh>
    <rPh sb="31" eb="32">
      <t>フン</t>
    </rPh>
    <rPh sb="32" eb="34">
      <t>テイド</t>
    </rPh>
    <rPh sb="36" eb="37">
      <t>ヨウ</t>
    </rPh>
    <rPh sb="37" eb="40">
      <t>シドウイン</t>
    </rPh>
    <phoneticPr fontId="1"/>
  </si>
  <si>
    <t>　A→B→D→E→D→F→D→B→A</t>
    <phoneticPr fontId="1"/>
  </si>
  <si>
    <r>
      <rPr>
        <b/>
        <sz val="8"/>
        <color indexed="8"/>
        <rFont val="游ゴシック"/>
        <family val="3"/>
        <charset val="128"/>
      </rPr>
      <t>楢尾岳・中岳火口コース
（噴火レベル2より実施不可）</t>
    </r>
    <r>
      <rPr>
        <sz val="8"/>
        <color indexed="8"/>
        <rFont val="游ゴシック"/>
        <family val="3"/>
        <charset val="128"/>
      </rPr>
      <t xml:space="preserve">
　【6時間30分程度】</t>
    </r>
    <rPh sb="0" eb="2">
      <t>ナラオ</t>
    </rPh>
    <rPh sb="2" eb="3">
      <t>タケ</t>
    </rPh>
    <rPh sb="4" eb="6">
      <t>ナカダケ</t>
    </rPh>
    <rPh sb="6" eb="8">
      <t>カコウ</t>
    </rPh>
    <rPh sb="13" eb="15">
      <t>フンカ</t>
    </rPh>
    <rPh sb="21" eb="23">
      <t>ジッシ</t>
    </rPh>
    <rPh sb="23" eb="25">
      <t>フカ</t>
    </rPh>
    <rPh sb="30" eb="32">
      <t>ジカン</t>
    </rPh>
    <rPh sb="34" eb="35">
      <t>フン</t>
    </rPh>
    <rPh sb="35" eb="37">
      <t>テイド</t>
    </rPh>
    <phoneticPr fontId="1"/>
  </si>
  <si>
    <t>行程</t>
    <rPh sb="0" eb="2">
      <t>コウテイ</t>
    </rPh>
    <phoneticPr fontId="1"/>
  </si>
  <si>
    <t>コース</t>
    <phoneticPr fontId="1"/>
  </si>
  <si>
    <r>
      <t xml:space="preserve">登山コース
</t>
    </r>
    <r>
      <rPr>
        <sz val="9"/>
        <color indexed="8"/>
        <rFont val="游ゴシック"/>
        <family val="3"/>
        <charset val="128"/>
      </rPr>
      <t>（□に✔）</t>
    </r>
    <rPh sb="0" eb="2">
      <t>トザン</t>
    </rPh>
    <phoneticPr fontId="1"/>
  </si>
  <si>
    <t>研修生（女性）</t>
    <rPh sb="0" eb="3">
      <t>ケンシュウセイ</t>
    </rPh>
    <rPh sb="4" eb="6">
      <t>ジョセイ</t>
    </rPh>
    <phoneticPr fontId="1"/>
  </si>
  <si>
    <t>研修生（男性）</t>
    <rPh sb="0" eb="3">
      <t>ケンシュウセイ</t>
    </rPh>
    <rPh sb="4" eb="6">
      <t>ダンセイ</t>
    </rPh>
    <phoneticPr fontId="1"/>
  </si>
  <si>
    <t>引率（女性）</t>
    <rPh sb="0" eb="2">
      <t>インソツ</t>
    </rPh>
    <rPh sb="3" eb="5">
      <t>ジョセイ</t>
    </rPh>
    <phoneticPr fontId="1"/>
  </si>
  <si>
    <t>引率（男性）</t>
    <rPh sb="0" eb="2">
      <t>インソツ</t>
    </rPh>
    <rPh sb="3" eb="5">
      <t>ダンセイ</t>
    </rPh>
    <phoneticPr fontId="1"/>
  </si>
  <si>
    <t>活動人数</t>
    <rPh sb="0" eb="2">
      <t>カツドウ</t>
    </rPh>
    <rPh sb="2" eb="4">
      <t>ニンズウ</t>
    </rPh>
    <phoneticPr fontId="1"/>
  </si>
  <si>
    <t>⑩</t>
    <phoneticPr fontId="1"/>
  </si>
  <si>
    <t>⑤</t>
    <phoneticPr fontId="1"/>
  </si>
  <si>
    <t>⑨</t>
    <phoneticPr fontId="1"/>
  </si>
  <si>
    <t>④</t>
    <phoneticPr fontId="1"/>
  </si>
  <si>
    <t>⑧</t>
    <phoneticPr fontId="1"/>
  </si>
  <si>
    <t>③</t>
    <phoneticPr fontId="1"/>
  </si>
  <si>
    <t>⑦</t>
    <phoneticPr fontId="1"/>
  </si>
  <si>
    <t>②</t>
    <phoneticPr fontId="1"/>
  </si>
  <si>
    <t>携帯番号</t>
    <rPh sb="0" eb="4">
      <t>ケイタイバンゴウ</t>
    </rPh>
    <phoneticPr fontId="1"/>
  </si>
  <si>
    <t>⑥</t>
    <phoneticPr fontId="1"/>
  </si>
  <si>
    <t>携帯番号</t>
    <rPh sb="0" eb="2">
      <t>ケイタイ</t>
    </rPh>
    <rPh sb="2" eb="4">
      <t>バンゴウ</t>
    </rPh>
    <phoneticPr fontId="1"/>
  </si>
  <si>
    <t>①</t>
    <phoneticPr fontId="1"/>
  </si>
  <si>
    <r>
      <t xml:space="preserve">当日担当者
</t>
    </r>
    <r>
      <rPr>
        <sz val="9"/>
        <color indexed="10"/>
        <rFont val="游ゴシック"/>
        <family val="3"/>
        <charset val="128"/>
      </rPr>
      <t>※2名以上必須</t>
    </r>
    <rPh sb="0" eb="2">
      <t>トウジツ</t>
    </rPh>
    <rPh sb="2" eb="4">
      <t>タントウ</t>
    </rPh>
    <rPh sb="4" eb="5">
      <t>シャ</t>
    </rPh>
    <rPh sb="8" eb="9">
      <t>メイ</t>
    </rPh>
    <rPh sb="9" eb="11">
      <t>イジョウ</t>
    </rPh>
    <rPh sb="11" eb="13">
      <t>ヒッス</t>
    </rPh>
    <phoneticPr fontId="1"/>
  </si>
  <si>
    <t>実施者
（担当者）</t>
    <rPh sb="0" eb="2">
      <t>ジッシ</t>
    </rPh>
    <rPh sb="2" eb="3">
      <t>シャ</t>
    </rPh>
    <rPh sb="5" eb="8">
      <t>タントウシャ</t>
    </rPh>
    <phoneticPr fontId="1"/>
  </si>
  <si>
    <t>人数</t>
    <rPh sb="0" eb="2">
      <t>ニンズウ</t>
    </rPh>
    <phoneticPr fontId="1"/>
  </si>
  <si>
    <t>事前下見</t>
    <rPh sb="0" eb="2">
      <t>ジゼン</t>
    </rPh>
    <rPh sb="2" eb="4">
      <t>シタミ</t>
    </rPh>
    <phoneticPr fontId="1"/>
  </si>
  <si>
    <t>団体責任者</t>
    <rPh sb="0" eb="2">
      <t>ダンタイ</t>
    </rPh>
    <rPh sb="2" eb="5">
      <t>セキニンシャ</t>
    </rPh>
    <phoneticPr fontId="1"/>
  </si>
  <si>
    <t>実施期日</t>
    <rPh sb="0" eb="2">
      <t>ジッシ</t>
    </rPh>
    <rPh sb="2" eb="4">
      <t>キジツ</t>
    </rPh>
    <phoneticPr fontId="1"/>
  </si>
  <si>
    <t>【提出〆切　：　ご利用２か月前】</t>
    <rPh sb="1" eb="3">
      <t>テイシュツ</t>
    </rPh>
    <rPh sb="3" eb="5">
      <t>シメキリ</t>
    </rPh>
    <rPh sb="9" eb="11">
      <t>リヨウ</t>
    </rPh>
    <rPh sb="13" eb="14">
      <t>ゲツ</t>
    </rPh>
    <rPh sb="14" eb="15">
      <t>マエ</t>
    </rPh>
    <phoneticPr fontId="1"/>
  </si>
  <si>
    <t>登山計画書</t>
    <rPh sb="0" eb="2">
      <t>トザン</t>
    </rPh>
    <rPh sb="2" eb="5">
      <t>ケイカクショ</t>
    </rPh>
    <phoneticPr fontId="1"/>
  </si>
  <si>
    <t>※個人の場合には、団体名の記載不要、引率代表者名、引率代表者連絡先、引率代表者住所の欄に記載ください。</t>
    <rPh sb="1" eb="3">
      <t>コジン</t>
    </rPh>
    <rPh sb="4" eb="6">
      <t>バアイ</t>
    </rPh>
    <rPh sb="9" eb="12">
      <t>ダンタイメイ</t>
    </rPh>
    <rPh sb="13" eb="15">
      <t>キサイ</t>
    </rPh>
    <rPh sb="15" eb="17">
      <t>フヨウ</t>
    </rPh>
    <rPh sb="18" eb="20">
      <t>インソツ</t>
    </rPh>
    <rPh sb="20" eb="24">
      <t>ダイヒョウシャメイ</t>
    </rPh>
    <rPh sb="25" eb="30">
      <t>インソツダイヒョウシャ</t>
    </rPh>
    <rPh sb="30" eb="33">
      <t>レンラクサキ</t>
    </rPh>
    <rPh sb="34" eb="36">
      <t>インソツ</t>
    </rPh>
    <rPh sb="36" eb="39">
      <t>ダイヒョウシャ</t>
    </rPh>
    <rPh sb="39" eb="41">
      <t>ジュウショ</t>
    </rPh>
    <rPh sb="42" eb="43">
      <t>ラン</t>
    </rPh>
    <rPh sb="44" eb="46">
      <t>キサイ</t>
    </rPh>
    <phoneticPr fontId="1"/>
  </si>
  <si>
    <t>※団体の場合には、引率代表者において利用者の住所、連絡先を確実に把握していただいていることが前提となっております。ただし、緊急時等に利用者の住所・連絡先を確認させていただくことがあることをご承知おきください。</t>
    <rPh sb="1" eb="3">
      <t>ダンタイ</t>
    </rPh>
    <rPh sb="4" eb="6">
      <t>バアイ</t>
    </rPh>
    <rPh sb="9" eb="14">
      <t>インソツダイヒョウシャ</t>
    </rPh>
    <rPh sb="18" eb="21">
      <t>リヨウシャ</t>
    </rPh>
    <rPh sb="22" eb="24">
      <t>ジュウショ</t>
    </rPh>
    <rPh sb="25" eb="28">
      <t>レンラクサキ</t>
    </rPh>
    <rPh sb="29" eb="31">
      <t>カクジツ</t>
    </rPh>
    <rPh sb="32" eb="34">
      <t>ハアク</t>
    </rPh>
    <rPh sb="46" eb="48">
      <t>ゼンテイ</t>
    </rPh>
    <phoneticPr fontId="1"/>
  </si>
  <si>
    <t>選択▼</t>
    <rPh sb="0" eb="2">
      <t>センタク</t>
    </rPh>
    <phoneticPr fontId="1"/>
  </si>
  <si>
    <r>
      <t xml:space="preserve">備考
</t>
    </r>
    <r>
      <rPr>
        <sz val="10"/>
        <rFont val="ＭＳ Ｐゴシック"/>
        <family val="3"/>
        <charset val="128"/>
      </rPr>
      <t>（外国籍の場合は
こちらに記載）</t>
    </r>
    <rPh sb="0" eb="2">
      <t>ビコウ</t>
    </rPh>
    <rPh sb="4" eb="7">
      <t>ガイコクセキ</t>
    </rPh>
    <rPh sb="8" eb="10">
      <t>バアイ</t>
    </rPh>
    <rPh sb="16" eb="18">
      <t>キサイ</t>
    </rPh>
    <phoneticPr fontId="1"/>
  </si>
  <si>
    <r>
      <rPr>
        <sz val="10"/>
        <rFont val="ＭＳ Ｐゴシック"/>
        <family val="3"/>
        <charset val="128"/>
      </rPr>
      <t>利用形態</t>
    </r>
    <r>
      <rPr>
        <sz val="11"/>
        <rFont val="ＭＳ Ｐゴシック"/>
        <family val="3"/>
        <charset val="128"/>
      </rPr>
      <t xml:space="preserve">
</t>
    </r>
    <r>
      <rPr>
        <sz val="11"/>
        <color rgb="FFFF0000"/>
        <rFont val="ＭＳ Ｐゴシック"/>
        <family val="3"/>
        <charset val="128"/>
      </rPr>
      <t>※必須</t>
    </r>
    <rPh sb="0" eb="2">
      <t>リヨウ</t>
    </rPh>
    <rPh sb="2" eb="4">
      <t>ケイタイ</t>
    </rPh>
    <rPh sb="6" eb="8">
      <t>ヒッス</t>
    </rPh>
    <phoneticPr fontId="1"/>
  </si>
  <si>
    <r>
      <t xml:space="preserve">性別
</t>
    </r>
    <r>
      <rPr>
        <sz val="11"/>
        <color rgb="FFFF0000"/>
        <rFont val="ＭＳ Ｐゴシック"/>
        <family val="3"/>
        <charset val="128"/>
      </rPr>
      <t>※必須</t>
    </r>
    <rPh sb="0" eb="2">
      <t>セイベツ</t>
    </rPh>
    <rPh sb="4" eb="6">
      <t>ヒッス</t>
    </rPh>
    <phoneticPr fontId="1"/>
  </si>
  <si>
    <r>
      <t xml:space="preserve">年齢
</t>
    </r>
    <r>
      <rPr>
        <sz val="11"/>
        <color rgb="FFFF0000"/>
        <rFont val="ＭＳ Ｐゴシック"/>
        <family val="3"/>
        <charset val="128"/>
      </rPr>
      <t>※必須</t>
    </r>
    <rPh sb="0" eb="2">
      <t>ネンレイ</t>
    </rPh>
    <rPh sb="4" eb="6">
      <t>ヒッス</t>
    </rPh>
    <phoneticPr fontId="1"/>
  </si>
  <si>
    <r>
      <t xml:space="preserve">氏名
</t>
    </r>
    <r>
      <rPr>
        <sz val="11"/>
        <color rgb="FFFF0000"/>
        <rFont val="ＭＳ Ｐゴシック"/>
        <family val="3"/>
        <charset val="128"/>
      </rPr>
      <t>※必須</t>
    </r>
    <rPh sb="0" eb="2">
      <t>シメイ</t>
    </rPh>
    <rPh sb="4" eb="6">
      <t>ヒッス</t>
    </rPh>
    <phoneticPr fontId="1"/>
  </si>
  <si>
    <t>NO</t>
    <phoneticPr fontId="1"/>
  </si>
  <si>
    <t>引率代表者住所</t>
    <rPh sb="0" eb="2">
      <t>インソツ</t>
    </rPh>
    <rPh sb="2" eb="5">
      <t>ダイヒョウシャ</t>
    </rPh>
    <rPh sb="5" eb="7">
      <t>ジュウショ</t>
    </rPh>
    <phoneticPr fontId="1"/>
  </si>
  <si>
    <t>←緊急連絡先は手動でご入力ください</t>
    <rPh sb="1" eb="3">
      <t>キンキュウ</t>
    </rPh>
    <rPh sb="3" eb="5">
      <t>レンラク</t>
    </rPh>
    <rPh sb="5" eb="6">
      <t>サキ</t>
    </rPh>
    <rPh sb="7" eb="9">
      <t>シュドウ</t>
    </rPh>
    <rPh sb="11" eb="13">
      <t>ニュウリョク</t>
    </rPh>
    <phoneticPr fontId="1"/>
  </si>
  <si>
    <t>引率代表者連絡先（緊急時用）</t>
    <rPh sb="0" eb="2">
      <t>インソツ</t>
    </rPh>
    <rPh sb="2" eb="5">
      <t>ダイヒョウシャ</t>
    </rPh>
    <rPh sb="5" eb="8">
      <t>レンラクサキ</t>
    </rPh>
    <rPh sb="9" eb="12">
      <t>キンキュウジ</t>
    </rPh>
    <rPh sb="12" eb="13">
      <t>ヨウ</t>
    </rPh>
    <phoneticPr fontId="1"/>
  </si>
  <si>
    <t>退所日</t>
    <rPh sb="0" eb="2">
      <t>タイショ</t>
    </rPh>
    <rPh sb="2" eb="3">
      <t>ビ</t>
    </rPh>
    <phoneticPr fontId="1"/>
  </si>
  <si>
    <t>引率
代表者名</t>
    <rPh sb="0" eb="2">
      <t>インソツ</t>
    </rPh>
    <rPh sb="3" eb="5">
      <t>ダイヒョウ</t>
    </rPh>
    <rPh sb="5" eb="6">
      <t>シャ</t>
    </rPh>
    <rPh sb="6" eb="7">
      <t>メイ</t>
    </rPh>
    <phoneticPr fontId="1"/>
  </si>
  <si>
    <t>入所日</t>
    <rPh sb="0" eb="2">
      <t>ニュウショ</t>
    </rPh>
    <rPh sb="2" eb="3">
      <t>ヒ</t>
    </rPh>
    <phoneticPr fontId="1"/>
  </si>
  <si>
    <t>◆枠が足りない場合は、シートをコピーしてご利用ください。
◆外国籍の利用者がいる場合は、旅券又はその写しの提出を求める場合がありますので、本名簿に記載のうえ旅券又はその写しをご持参ください。</t>
    <rPh sb="1" eb="2">
      <t>ワク</t>
    </rPh>
    <rPh sb="3" eb="4">
      <t>タ</t>
    </rPh>
    <rPh sb="7" eb="9">
      <t>バアイ</t>
    </rPh>
    <rPh sb="21" eb="23">
      <t>リヨウ</t>
    </rPh>
    <rPh sb="30" eb="33">
      <t>ガイコクセキ</t>
    </rPh>
    <rPh sb="34" eb="37">
      <t>リヨウシャ</t>
    </rPh>
    <rPh sb="40" eb="42">
      <t>バアイ</t>
    </rPh>
    <rPh sb="44" eb="46">
      <t>リョケン</t>
    </rPh>
    <rPh sb="46" eb="47">
      <t>マタ</t>
    </rPh>
    <rPh sb="50" eb="51">
      <t>ウツ</t>
    </rPh>
    <rPh sb="53" eb="55">
      <t>テイシュツ</t>
    </rPh>
    <rPh sb="56" eb="57">
      <t>モト</t>
    </rPh>
    <rPh sb="59" eb="61">
      <t>バアイ</t>
    </rPh>
    <rPh sb="69" eb="70">
      <t>ホン</t>
    </rPh>
    <rPh sb="70" eb="72">
      <t>メイボ</t>
    </rPh>
    <rPh sb="73" eb="75">
      <t>キサイ</t>
    </rPh>
    <rPh sb="78" eb="80">
      <t>リョケン</t>
    </rPh>
    <rPh sb="80" eb="81">
      <t>マタ</t>
    </rPh>
    <rPh sb="84" eb="85">
      <t>ウツ</t>
    </rPh>
    <rPh sb="88" eb="90">
      <t>ジサン</t>
    </rPh>
    <phoneticPr fontId="1"/>
  </si>
  <si>
    <t>記入日</t>
    <rPh sb="0" eb="2">
      <t>キニュウ</t>
    </rPh>
    <rPh sb="2" eb="3">
      <t>ヒ</t>
    </rPh>
    <phoneticPr fontId="1"/>
  </si>
  <si>
    <t>宿泊利用者等名簿（宿泊・日帰り）【利用当日まで】</t>
    <rPh sb="0" eb="2">
      <t>シュクハク</t>
    </rPh>
    <rPh sb="2" eb="5">
      <t>リヨウシャ</t>
    </rPh>
    <rPh sb="5" eb="6">
      <t>ナド</t>
    </rPh>
    <rPh sb="6" eb="8">
      <t>メイボ</t>
    </rPh>
    <rPh sb="9" eb="11">
      <t>シュクハク</t>
    </rPh>
    <rPh sb="12" eb="14">
      <t>ヒガエ</t>
    </rPh>
    <rPh sb="17" eb="19">
      <t>リヨウ</t>
    </rPh>
    <rPh sb="19" eb="21">
      <t>トウジツ</t>
    </rPh>
    <phoneticPr fontId="1"/>
  </si>
  <si>
    <t>【テント泊】　大人（青少年団体）</t>
    <rPh sb="4" eb="5">
      <t>ハク</t>
    </rPh>
    <rPh sb="7" eb="9">
      <t>オトナ</t>
    </rPh>
    <rPh sb="10" eb="13">
      <t>セイショウネン</t>
    </rPh>
    <rPh sb="13" eb="15">
      <t>ダンタイ</t>
    </rPh>
    <phoneticPr fontId="1"/>
  </si>
  <si>
    <t>【テント泊】　大人</t>
    <rPh sb="4" eb="5">
      <t>ハク</t>
    </rPh>
    <rPh sb="7" eb="9">
      <t>オトナ</t>
    </rPh>
    <phoneticPr fontId="1"/>
  </si>
  <si>
    <t>【テント泊】　子供（高校生）</t>
    <rPh sb="4" eb="5">
      <t>ハク</t>
    </rPh>
    <rPh sb="7" eb="9">
      <t>コドモ</t>
    </rPh>
    <rPh sb="10" eb="13">
      <t>コウコウセイ</t>
    </rPh>
    <phoneticPr fontId="1"/>
  </si>
  <si>
    <t>【テント泊】　子供（中学生）</t>
    <rPh sb="4" eb="5">
      <t>ハク</t>
    </rPh>
    <rPh sb="7" eb="9">
      <t>コドモ</t>
    </rPh>
    <rPh sb="10" eb="11">
      <t>チュウ</t>
    </rPh>
    <phoneticPr fontId="1"/>
  </si>
  <si>
    <t>【テント泊】　子供（小学生）</t>
    <rPh sb="4" eb="5">
      <t>ハク</t>
    </rPh>
    <rPh sb="7" eb="9">
      <t>コドモ</t>
    </rPh>
    <rPh sb="10" eb="13">
      <t>ショウガクセイ</t>
    </rPh>
    <phoneticPr fontId="1"/>
  </si>
  <si>
    <t>【テント泊】　幼児（年少以上）</t>
    <rPh sb="4" eb="5">
      <t>ハク</t>
    </rPh>
    <rPh sb="7" eb="9">
      <t>ヨウジ</t>
    </rPh>
    <rPh sb="10" eb="12">
      <t>ネンショウ</t>
    </rPh>
    <rPh sb="12" eb="14">
      <t>イジョウ</t>
    </rPh>
    <phoneticPr fontId="1"/>
  </si>
  <si>
    <t>【テント泊】　幼児（年少未満）</t>
    <rPh sb="4" eb="5">
      <t>ハク</t>
    </rPh>
    <rPh sb="7" eb="9">
      <t>ヨウジ</t>
    </rPh>
    <rPh sb="10" eb="12">
      <t>ネンショウ</t>
    </rPh>
    <rPh sb="12" eb="14">
      <t>ミマン</t>
    </rPh>
    <phoneticPr fontId="1"/>
  </si>
  <si>
    <t>バス乗務員等</t>
    <rPh sb="2" eb="5">
      <t>ジョウムイン</t>
    </rPh>
    <rPh sb="5" eb="6">
      <t>トウ</t>
    </rPh>
    <phoneticPr fontId="1"/>
  </si>
  <si>
    <t>カメラマン</t>
    <phoneticPr fontId="1"/>
  </si>
  <si>
    <t>指導者・関係者</t>
    <rPh sb="0" eb="3">
      <t>シドウシャ</t>
    </rPh>
    <rPh sb="4" eb="7">
      <t>カンケイシャ</t>
    </rPh>
    <phoneticPr fontId="73"/>
  </si>
  <si>
    <t>社会人（30歳以上）</t>
    <rPh sb="0" eb="2">
      <t>シャカイ</t>
    </rPh>
    <rPh sb="2" eb="3">
      <t>ジン</t>
    </rPh>
    <phoneticPr fontId="1"/>
  </si>
  <si>
    <t>社会人（29歳以下）</t>
    <rPh sb="0" eb="2">
      <t>シャカイ</t>
    </rPh>
    <rPh sb="2" eb="3">
      <t>ジン</t>
    </rPh>
    <phoneticPr fontId="1"/>
  </si>
  <si>
    <t>大学生（短大、高専）</t>
  </si>
  <si>
    <t>専門学校生</t>
    <rPh sb="0" eb="2">
      <t>センモン</t>
    </rPh>
    <rPh sb="2" eb="4">
      <t>ガッコウ</t>
    </rPh>
    <rPh sb="4" eb="5">
      <t>セイ</t>
    </rPh>
    <phoneticPr fontId="1"/>
  </si>
  <si>
    <t>中等教育学校生（一部免除者）</t>
    <rPh sb="8" eb="10">
      <t>イチブ</t>
    </rPh>
    <rPh sb="10" eb="12">
      <t>メンジョ</t>
    </rPh>
    <rPh sb="12" eb="13">
      <t>シャ</t>
    </rPh>
    <phoneticPr fontId="1"/>
  </si>
  <si>
    <t>中等教育学校生</t>
  </si>
  <si>
    <t>高校生（一部免除者）</t>
    <rPh sb="4" eb="6">
      <t>イチブ</t>
    </rPh>
    <rPh sb="6" eb="8">
      <t>メンジョ</t>
    </rPh>
    <rPh sb="8" eb="9">
      <t>シャ</t>
    </rPh>
    <phoneticPr fontId="1"/>
  </si>
  <si>
    <t>高校生</t>
  </si>
  <si>
    <t>中学生（一部免除者）</t>
    <rPh sb="4" eb="6">
      <t>イチブ</t>
    </rPh>
    <rPh sb="6" eb="8">
      <t>メンジョ</t>
    </rPh>
    <rPh sb="8" eb="9">
      <t>シャ</t>
    </rPh>
    <phoneticPr fontId="1"/>
  </si>
  <si>
    <t>中学生</t>
  </si>
  <si>
    <t>小学生（一部免除者）</t>
    <rPh sb="0" eb="3">
      <t>ショウガクセイ</t>
    </rPh>
    <rPh sb="4" eb="6">
      <t>イチブ</t>
    </rPh>
    <rPh sb="6" eb="8">
      <t>メンジョ</t>
    </rPh>
    <rPh sb="8" eb="9">
      <t>シャ</t>
    </rPh>
    <phoneticPr fontId="1"/>
  </si>
  <si>
    <t>小学生</t>
  </si>
  <si>
    <t>コンビニ払い</t>
    <rPh sb="4" eb="5">
      <t>バラ</t>
    </rPh>
    <phoneticPr fontId="1"/>
  </si>
  <si>
    <t>未就学児（年少以上）</t>
    <rPh sb="5" eb="7">
      <t>ネンショウ</t>
    </rPh>
    <rPh sb="7" eb="9">
      <t>イジョウ</t>
    </rPh>
    <phoneticPr fontId="73"/>
  </si>
  <si>
    <t>銀行振込</t>
    <rPh sb="0" eb="2">
      <t>ギンコウ</t>
    </rPh>
    <rPh sb="2" eb="4">
      <t>フリコミ</t>
    </rPh>
    <phoneticPr fontId="1"/>
  </si>
  <si>
    <t>未就学児（年少未満）</t>
    <rPh sb="0" eb="4">
      <t>ミシュウガクジ</t>
    </rPh>
    <rPh sb="5" eb="7">
      <t>ネンショウ</t>
    </rPh>
    <rPh sb="7" eb="9">
      <t>ミマン</t>
    </rPh>
    <phoneticPr fontId="73"/>
  </si>
  <si>
    <t>現金</t>
    <rPh sb="0" eb="2">
      <t>ゲンキン</t>
    </rPh>
    <phoneticPr fontId="1"/>
  </si>
  <si>
    <t>支払方法</t>
    <rPh sb="0" eb="2">
      <t>シハライ</t>
    </rPh>
    <rPh sb="2" eb="4">
      <t>ホウホウ</t>
    </rPh>
    <phoneticPr fontId="1"/>
  </si>
  <si>
    <t>利用形態</t>
    <rPh sb="0" eb="2">
      <t>リヨウ</t>
    </rPh>
    <rPh sb="2" eb="4">
      <t>ケイタイ</t>
    </rPh>
    <phoneticPr fontId="1"/>
  </si>
  <si>
    <t>料金区分</t>
    <rPh sb="0" eb="2">
      <t>リョウキン</t>
    </rPh>
    <rPh sb="2" eb="4">
      <t>クブン</t>
    </rPh>
    <phoneticPr fontId="1"/>
  </si>
  <si>
    <t>石窯ピザ用燃料セット</t>
    <rPh sb="0" eb="1">
      <t>イシ</t>
    </rPh>
    <rPh sb="1" eb="2">
      <t>ガマ</t>
    </rPh>
    <rPh sb="4" eb="5">
      <t>ヨウ</t>
    </rPh>
    <rPh sb="5" eb="7">
      <t>ネンリョウ</t>
    </rPh>
    <phoneticPr fontId="1"/>
  </si>
  <si>
    <r>
      <t xml:space="preserve">利用期間中最大日の
</t>
    </r>
    <r>
      <rPr>
        <b/>
        <sz val="6"/>
        <rFont val="游ゴシック"/>
        <family val="3"/>
        <charset val="128"/>
      </rPr>
      <t>宿泊人数</t>
    </r>
    <r>
      <rPr>
        <sz val="6"/>
        <rFont val="游ゴシック"/>
        <family val="3"/>
        <charset val="128"/>
      </rPr>
      <t>内訳を記入</t>
    </r>
    <rPh sb="0" eb="2">
      <t>リヨウ</t>
    </rPh>
    <rPh sb="2" eb="5">
      <t>キカンチュウ</t>
    </rPh>
    <rPh sb="5" eb="7">
      <t>サイダイ</t>
    </rPh>
    <rPh sb="7" eb="8">
      <t>ビ</t>
    </rPh>
    <rPh sb="10" eb="12">
      <t>シュクハク</t>
    </rPh>
    <rPh sb="12" eb="14">
      <t>ニンズウ</t>
    </rPh>
    <rPh sb="14" eb="16">
      <t>ウチワケ</t>
    </rPh>
    <rPh sb="17" eb="19">
      <t>キニュウ</t>
    </rPh>
    <phoneticPr fontId="1"/>
  </si>
  <si>
    <t>0967-22-0814</t>
    <phoneticPr fontId="1"/>
  </si>
  <si>
    <t>0967-22-0813</t>
    <phoneticPr fontId="1"/>
  </si>
  <si>
    <t>:</t>
    <phoneticPr fontId="1"/>
  </si>
  <si>
    <t>Mail</t>
    <phoneticPr fontId="1"/>
  </si>
  <si>
    <t>国立阿蘇青少年交流の家　事業推進係</t>
    <rPh sb="0" eb="2">
      <t>コクリツ</t>
    </rPh>
    <rPh sb="2" eb="4">
      <t>アソ</t>
    </rPh>
    <rPh sb="4" eb="7">
      <t>セイショウネン</t>
    </rPh>
    <rPh sb="7" eb="9">
      <t>コウリュウ</t>
    </rPh>
    <rPh sb="10" eb="11">
      <t>イエ</t>
    </rPh>
    <rPh sb="12" eb="14">
      <t>ジギョウ</t>
    </rPh>
    <rPh sb="14" eb="16">
      <t>スイシン</t>
    </rPh>
    <rPh sb="16" eb="17">
      <t>カカリ</t>
    </rPh>
    <phoneticPr fontId="1"/>
  </si>
  <si>
    <t>お問い合わせ・提出先</t>
    <rPh sb="1" eb="2">
      <t>ト</t>
    </rPh>
    <rPh sb="3" eb="4">
      <t>ア</t>
    </rPh>
    <rPh sb="7" eb="9">
      <t>テイシュツ</t>
    </rPh>
    <rPh sb="9" eb="10">
      <t>サキ</t>
    </rPh>
    <phoneticPr fontId="1"/>
  </si>
  <si>
    <t>【ご利用２ヶ月前〆切】</t>
    <rPh sb="2" eb="4">
      <t>リヨウ</t>
    </rPh>
    <rPh sb="6" eb="7">
      <t>ゲツ</t>
    </rPh>
    <rPh sb="7" eb="8">
      <t>マエ</t>
    </rPh>
    <rPh sb="8" eb="10">
      <t>シメキリ</t>
    </rPh>
    <phoneticPr fontId="1"/>
  </si>
  <si>
    <t>05</t>
    <phoneticPr fontId="1"/>
  </si>
  <si>
    <t>上記１．に加えて</t>
    <rPh sb="0" eb="2">
      <t>ジョウキ</t>
    </rPh>
    <rPh sb="5" eb="6">
      <t>クワ</t>
    </rPh>
    <phoneticPr fontId="1"/>
  </si>
  <si>
    <t>４．登山を行う場合</t>
    <rPh sb="2" eb="4">
      <t>トザン</t>
    </rPh>
    <rPh sb="5" eb="6">
      <t>オコナ</t>
    </rPh>
    <rPh sb="7" eb="9">
      <t>バアイ</t>
    </rPh>
    <phoneticPr fontId="1"/>
  </si>
  <si>
    <t>【変更が生じる毎】</t>
    <rPh sb="1" eb="3">
      <t>ヘンコウ</t>
    </rPh>
    <rPh sb="4" eb="5">
      <t>ショウ</t>
    </rPh>
    <rPh sb="7" eb="8">
      <t>ゴト</t>
    </rPh>
    <phoneticPr fontId="1"/>
  </si>
  <si>
    <t>変更届</t>
    <rPh sb="0" eb="2">
      <t>ヘンコウ</t>
    </rPh>
    <rPh sb="2" eb="3">
      <t>トドケ</t>
    </rPh>
    <phoneticPr fontId="1"/>
  </si>
  <si>
    <t>00</t>
    <phoneticPr fontId="1"/>
  </si>
  <si>
    <t>上記１．2に変更が表示た場合</t>
    <rPh sb="0" eb="2">
      <t>ジョウキ</t>
    </rPh>
    <rPh sb="6" eb="8">
      <t>ヘンコウ</t>
    </rPh>
    <rPh sb="9" eb="11">
      <t>ヒョウジ</t>
    </rPh>
    <rPh sb="12" eb="14">
      <t>バアイ</t>
    </rPh>
    <phoneticPr fontId="1"/>
  </si>
  <si>
    <t>３．人数、食事数、教材数、活動内容などの変更が生じた場合</t>
    <rPh sb="2" eb="4">
      <t>ニンズウ</t>
    </rPh>
    <rPh sb="5" eb="7">
      <t>ショクジ</t>
    </rPh>
    <rPh sb="7" eb="8">
      <t>スウ</t>
    </rPh>
    <rPh sb="9" eb="11">
      <t>キョウザイ</t>
    </rPh>
    <rPh sb="11" eb="12">
      <t>スウ</t>
    </rPh>
    <rPh sb="13" eb="15">
      <t>カツドウ</t>
    </rPh>
    <rPh sb="15" eb="17">
      <t>ナイヨウ</t>
    </rPh>
    <rPh sb="20" eb="22">
      <t>ヘンコウ</t>
    </rPh>
    <rPh sb="23" eb="24">
      <t>ショウ</t>
    </rPh>
    <rPh sb="26" eb="28">
      <t>バアイ</t>
    </rPh>
    <phoneticPr fontId="1"/>
  </si>
  <si>
    <t>02</t>
    <phoneticPr fontId="1"/>
  </si>
  <si>
    <t>　　クラフト活動、キャンプファイヤー、キャンドルのつどいを行う場合</t>
    <phoneticPr fontId="1"/>
  </si>
  <si>
    <t>２．レストランでの食事、野外調理、お弁当の発注がある場合</t>
    <rPh sb="9" eb="11">
      <t>ショクジ</t>
    </rPh>
    <rPh sb="12" eb="14">
      <t>ヤガイ</t>
    </rPh>
    <rPh sb="14" eb="16">
      <t>チョウリ</t>
    </rPh>
    <rPh sb="18" eb="20">
      <t>ベントウ</t>
    </rPh>
    <rPh sb="21" eb="23">
      <t>ハッチュウ</t>
    </rPh>
    <rPh sb="26" eb="28">
      <t>バアイ</t>
    </rPh>
    <phoneticPr fontId="1"/>
  </si>
  <si>
    <t>【当日持参も可能】</t>
    <rPh sb="1" eb="3">
      <t>トウジツ</t>
    </rPh>
    <rPh sb="3" eb="5">
      <t>ジサン</t>
    </rPh>
    <rPh sb="6" eb="8">
      <t>カノウ</t>
    </rPh>
    <phoneticPr fontId="1"/>
  </si>
  <si>
    <t>04</t>
    <phoneticPr fontId="1"/>
  </si>
  <si>
    <t>※アレルギー調査票は別ファイルとなっております。</t>
    <rPh sb="6" eb="9">
      <t>チョウサヒョウ</t>
    </rPh>
    <rPh sb="10" eb="11">
      <t>ベツ</t>
    </rPh>
    <phoneticPr fontId="1"/>
  </si>
  <si>
    <r>
      <t>【</t>
    </r>
    <r>
      <rPr>
        <sz val="11"/>
        <color indexed="10"/>
        <rFont val="游ゴシック"/>
        <family val="3"/>
        <charset val="128"/>
      </rPr>
      <t>ご利用１ヵ月前〆切】</t>
    </r>
    <rPh sb="2" eb="4">
      <t>リヨウ</t>
    </rPh>
    <rPh sb="6" eb="7">
      <t>ゲツ</t>
    </rPh>
    <rPh sb="7" eb="8">
      <t>シュウマエ</t>
    </rPh>
    <rPh sb="8" eb="10">
      <t>シメキリ</t>
    </rPh>
    <phoneticPr fontId="1"/>
  </si>
  <si>
    <t>アレルギー調査票</t>
    <rPh sb="5" eb="7">
      <t>チョウサ</t>
    </rPh>
    <rPh sb="7" eb="8">
      <t>ヒョウ</t>
    </rPh>
    <phoneticPr fontId="1"/>
  </si>
  <si>
    <t>03</t>
    <phoneticPr fontId="1"/>
  </si>
  <si>
    <t>活動日程表</t>
    <rPh sb="0" eb="2">
      <t>カツドウ</t>
    </rPh>
    <rPh sb="2" eb="5">
      <t>ニッテイヒョウ</t>
    </rPh>
    <phoneticPr fontId="1"/>
  </si>
  <si>
    <t>01.</t>
    <phoneticPr fontId="1"/>
  </si>
  <si>
    <t>１．全団体（宿泊・日帰り問わず）共通</t>
    <rPh sb="2" eb="3">
      <t>ゼン</t>
    </rPh>
    <rPh sb="3" eb="5">
      <t>ダンタイ</t>
    </rPh>
    <rPh sb="6" eb="8">
      <t>シュクハク</t>
    </rPh>
    <rPh sb="9" eb="11">
      <t>ヒガエ</t>
    </rPh>
    <rPh sb="12" eb="13">
      <t>ト</t>
    </rPh>
    <rPh sb="16" eb="18">
      <t>キョウツウ</t>
    </rPh>
    <phoneticPr fontId="1"/>
  </si>
  <si>
    <t>※特に『変更届』は随時日付の入力をお願いします。</t>
    <rPh sb="1" eb="2">
      <t>トク</t>
    </rPh>
    <rPh sb="4" eb="6">
      <t>ヘンコウ</t>
    </rPh>
    <rPh sb="6" eb="7">
      <t>トドケ</t>
    </rPh>
    <rPh sb="9" eb="11">
      <t>ズイジ</t>
    </rPh>
    <rPh sb="11" eb="13">
      <t>ヒヅケ</t>
    </rPh>
    <rPh sb="14" eb="16">
      <t>ニュウリョク</t>
    </rPh>
    <rPh sb="18" eb="19">
      <t>ネガ</t>
    </rPh>
    <phoneticPr fontId="1"/>
  </si>
  <si>
    <t>・各種書類の提出日を必ず記載して下さい。</t>
    <rPh sb="1" eb="3">
      <t>カクシュ</t>
    </rPh>
    <rPh sb="3" eb="5">
      <t>ショルイ</t>
    </rPh>
    <rPh sb="6" eb="8">
      <t>テイシュツ</t>
    </rPh>
    <rPh sb="8" eb="9">
      <t>ビ</t>
    </rPh>
    <rPh sb="10" eb="11">
      <t>カナラ</t>
    </rPh>
    <rPh sb="12" eb="14">
      <t>キサイ</t>
    </rPh>
    <rPh sb="16" eb="17">
      <t>クダ</t>
    </rPh>
    <phoneticPr fontId="1"/>
  </si>
  <si>
    <t>・FAXは文字が潰れて読めないことが多いため、可能な限りメール添付で提出ください。</t>
    <phoneticPr fontId="1"/>
  </si>
  <si>
    <t>【お願い】</t>
    <rPh sb="2" eb="3">
      <t>ネガ</t>
    </rPh>
    <phoneticPr fontId="1"/>
  </si>
  <si>
    <t>ご利用にあたり、以下の必要書類のご提出をお願いします。</t>
    <rPh sb="1" eb="3">
      <t>リヨウ</t>
    </rPh>
    <rPh sb="8" eb="10">
      <t>イカ</t>
    </rPh>
    <rPh sb="11" eb="13">
      <t>ヒツヨウ</t>
    </rPh>
    <rPh sb="13" eb="15">
      <t>ショルイ</t>
    </rPh>
    <rPh sb="17" eb="19">
      <t>テイシュツ</t>
    </rPh>
    <rPh sb="21" eb="22">
      <t>ネガ</t>
    </rPh>
    <phoneticPr fontId="1"/>
  </si>
  <si>
    <t>国立阿蘇青少年交流の家　ご利用に必要な提出書類</t>
    <rPh sb="0" eb="2">
      <t>コクリツ</t>
    </rPh>
    <rPh sb="2" eb="4">
      <t>アソ</t>
    </rPh>
    <rPh sb="4" eb="7">
      <t>セイショウネン</t>
    </rPh>
    <rPh sb="7" eb="9">
      <t>コウリュウ</t>
    </rPh>
    <rPh sb="10" eb="11">
      <t>イエ</t>
    </rPh>
    <rPh sb="13" eb="15">
      <t>リヨウ</t>
    </rPh>
    <rPh sb="16" eb="18">
      <t>ヒツヨウ</t>
    </rPh>
    <rPh sb="19" eb="21">
      <t>テイシュツ</t>
    </rPh>
    <rPh sb="21" eb="23">
      <t>ショルイ</t>
    </rPh>
    <phoneticPr fontId="1"/>
  </si>
  <si>
    <t>2026/03改訂</t>
    <rPh sb="7" eb="9">
      <t>カイテイ</t>
    </rPh>
    <phoneticPr fontId="1"/>
  </si>
  <si>
    <t>・10/18の雨天プログラムは、ＡＳＯびんピックからマイ箸づくりへ変更します。</t>
    <phoneticPr fontId="1"/>
  </si>
  <si>
    <t>1班</t>
    <rPh sb="1" eb="2">
      <t>ハン</t>
    </rPh>
    <phoneticPr fontId="1"/>
  </si>
  <si>
    <t>5人</t>
    <rPh sb="1" eb="2">
      <t>ニン</t>
    </rPh>
    <phoneticPr fontId="1"/>
  </si>
  <si>
    <t>5班</t>
    <rPh sb="1" eb="2">
      <t>ハン</t>
    </rPh>
    <phoneticPr fontId="1"/>
  </si>
  <si>
    <t>6人</t>
    <rPh sb="1" eb="2">
      <t>ニン</t>
    </rPh>
    <phoneticPr fontId="1"/>
  </si>
  <si>
    <t>8班</t>
    <rPh sb="1" eb="2">
      <t>ハン</t>
    </rPh>
    <phoneticPr fontId="1"/>
  </si>
  <si>
    <t>8人</t>
    <rPh sb="1" eb="2">
      <t>ニン</t>
    </rPh>
    <phoneticPr fontId="1"/>
  </si>
  <si>
    <t>カレーライス（甘口）</t>
    <phoneticPr fontId="1"/>
  </si>
  <si>
    <t>竹とんぼ・木とんぼ</t>
    <rPh sb="0" eb="1">
      <t>タケ</t>
    </rPh>
    <rPh sb="5" eb="6">
      <t>キ</t>
    </rPh>
    <phoneticPr fontId="1"/>
  </si>
  <si>
    <t>竹とんぼ・色鉛筆</t>
    <rPh sb="0" eb="1">
      <t>タケ</t>
    </rPh>
    <rPh sb="5" eb="8">
      <t>イロエンピツ</t>
    </rPh>
    <phoneticPr fontId="1"/>
  </si>
  <si>
    <t>赤牛　太郎</t>
    <rPh sb="0" eb="2">
      <t>アカウシ</t>
    </rPh>
    <rPh sb="3" eb="5">
      <t>タロウ</t>
    </rPh>
    <phoneticPr fontId="1"/>
  </si>
  <si>
    <t>竹とんぼ</t>
    <rPh sb="0" eb="1">
      <t>タケ</t>
    </rPh>
    <phoneticPr fontId="1"/>
  </si>
  <si>
    <t>石窯クッキー</t>
    <rPh sb="0" eb="1">
      <t>イシ</t>
    </rPh>
    <rPh sb="1" eb="2">
      <t>ガマ</t>
    </rPh>
    <phoneticPr fontId="1"/>
  </si>
  <si>
    <t>キャベツスープのみ</t>
    <phoneticPr fontId="1"/>
  </si>
  <si>
    <t>バーベキュー木炭（3kg）</t>
    <rPh sb="6" eb="8">
      <t>モクタン</t>
    </rPh>
    <phoneticPr fontId="1"/>
  </si>
  <si>
    <t>バーベキュー木炭（6kg）</t>
    <rPh sb="6" eb="8">
      <t>モクタン</t>
    </rPh>
    <phoneticPr fontId="1"/>
  </si>
  <si>
    <t>石窯ピザ・キャベツスープセット</t>
    <rPh sb="0" eb="1">
      <t>イシ</t>
    </rPh>
    <rPh sb="1" eb="2">
      <t>ガマ</t>
    </rPh>
    <phoneticPr fontId="1"/>
  </si>
  <si>
    <t>バーベキュー木炭（9kg）</t>
    <rPh sb="6" eb="8">
      <t>モクタン</t>
    </rPh>
    <phoneticPr fontId="1"/>
  </si>
  <si>
    <t>石窯パンのみ（ピザなし）</t>
    <rPh sb="0" eb="1">
      <t>イシ</t>
    </rPh>
    <rPh sb="1" eb="2">
      <t>ガマ</t>
    </rPh>
    <phoneticPr fontId="1"/>
  </si>
  <si>
    <t>ピザ・パン用燃料セット</t>
    <rPh sb="5" eb="6">
      <t>ヨウ</t>
    </rPh>
    <rPh sb="6" eb="8">
      <t>ネンリョウ</t>
    </rPh>
    <phoneticPr fontId="1"/>
  </si>
  <si>
    <t>石窯ピザのみ（パンなし）</t>
    <rPh sb="0" eb="1">
      <t>イシ</t>
    </rPh>
    <rPh sb="1" eb="2">
      <t>ガマ</t>
    </rPh>
    <phoneticPr fontId="1"/>
  </si>
  <si>
    <t>石窯ピザ・パンセット</t>
    <rPh sb="0" eb="1">
      <t>イシ</t>
    </rPh>
    <rPh sb="1" eb="2">
      <t>ガマ</t>
    </rPh>
    <phoneticPr fontId="1"/>
  </si>
  <si>
    <t>キャンプファイヤー薪（中詰め）</t>
    <rPh sb="9" eb="10">
      <t>マキ</t>
    </rPh>
    <rPh sb="11" eb="12">
      <t>ナカ</t>
    </rPh>
    <rPh sb="12" eb="13">
      <t>ツ</t>
    </rPh>
    <phoneticPr fontId="1"/>
  </si>
  <si>
    <t>キャンプファイヤー薪（井桁）</t>
    <rPh sb="9" eb="10">
      <t>マキ</t>
    </rPh>
    <rPh sb="11" eb="13">
      <t>イゲタ</t>
    </rPh>
    <phoneticPr fontId="1"/>
  </si>
  <si>
    <r>
      <t xml:space="preserve">※利用期間中最大日の
</t>
    </r>
    <r>
      <rPr>
        <b/>
        <sz val="6"/>
        <rFont val="游ゴシック"/>
        <family val="3"/>
        <charset val="128"/>
      </rPr>
      <t>宿泊人数</t>
    </r>
    <r>
      <rPr>
        <sz val="6"/>
        <rFont val="游ゴシック"/>
        <family val="3"/>
        <charset val="128"/>
      </rPr>
      <t>の内訳を記入</t>
    </r>
    <rPh sb="1" eb="3">
      <t>リヨウ</t>
    </rPh>
    <rPh sb="3" eb="6">
      <t>キカンチュウ</t>
    </rPh>
    <rPh sb="6" eb="8">
      <t>サイダイ</t>
    </rPh>
    <rPh sb="8" eb="9">
      <t>ビ</t>
    </rPh>
    <rPh sb="11" eb="13">
      <t>シュクハク</t>
    </rPh>
    <rPh sb="13" eb="15">
      <t>ニンズウ</t>
    </rPh>
    <rPh sb="16" eb="18">
      <t>ウチワケ</t>
    </rPh>
    <rPh sb="19" eb="21">
      <t>キニュウ</t>
    </rPh>
    <phoneticPr fontId="1"/>
  </si>
  <si>
    <t>草原　牛太郎</t>
    <rPh sb="0" eb="2">
      <t>ソウゲン</t>
    </rPh>
    <rPh sb="3" eb="4">
      <t>ウシ</t>
    </rPh>
    <rPh sb="4" eb="6">
      <t>タロウ</t>
    </rPh>
    <phoneticPr fontId="1"/>
  </si>
  <si>
    <t>阿蘇市立赤牛小学校</t>
    <rPh sb="0" eb="2">
      <t>アソ</t>
    </rPh>
    <rPh sb="2" eb="4">
      <t>シリツ</t>
    </rPh>
    <rPh sb="4" eb="6">
      <t>アカウシ</t>
    </rPh>
    <rPh sb="6" eb="9">
      <t>ショウガッコウ</t>
    </rPh>
    <phoneticPr fontId="1"/>
  </si>
  <si>
    <t>注文数を変更する場合は、速やかに更新版として本紙を提出します。</t>
    <rPh sb="0" eb="3">
      <t>チュウモンスウ</t>
    </rPh>
    <rPh sb="4" eb="6">
      <t>ヘンコウ</t>
    </rPh>
    <rPh sb="8" eb="10">
      <t>バアイ</t>
    </rPh>
    <rPh sb="12" eb="13">
      <t>スミ</t>
    </rPh>
    <rPh sb="16" eb="18">
      <t>コウシン</t>
    </rPh>
    <rPh sb="18" eb="19">
      <t>バン</t>
    </rPh>
    <rPh sb="22" eb="24">
      <t>ホンシ</t>
    </rPh>
    <rPh sb="25" eb="27">
      <t>テイシュツ</t>
    </rPh>
    <phoneticPr fontId="1"/>
  </si>
  <si>
    <t>「食堂ご利用等キャンセルの際のお取扱いについて」を確認し、キャンセルポリシーに同意します。</t>
    <rPh sb="1" eb="3">
      <t>ショクドウ</t>
    </rPh>
    <rPh sb="4" eb="6">
      <t>リヨウ</t>
    </rPh>
    <rPh sb="6" eb="7">
      <t>トウ</t>
    </rPh>
    <rPh sb="13" eb="14">
      <t>サイ</t>
    </rPh>
    <rPh sb="16" eb="18">
      <t>トリアツカ</t>
    </rPh>
    <rPh sb="25" eb="27">
      <t>カクニン</t>
    </rPh>
    <rPh sb="39" eb="41">
      <t>ドウイ</t>
    </rPh>
    <phoneticPr fontId="1"/>
  </si>
  <si>
    <t>ロウソク（体育館・講堂用）</t>
    <phoneticPr fontId="1"/>
  </si>
  <si>
    <t>10/19</t>
    <phoneticPr fontId="1"/>
  </si>
  <si>
    <t>10/20</t>
    <phoneticPr fontId="1"/>
  </si>
  <si>
    <t>野外調理用薪</t>
    <rPh sb="0" eb="2">
      <t>ヤガイ</t>
    </rPh>
    <rPh sb="2" eb="5">
      <t>チョウリヨウ</t>
    </rPh>
    <rPh sb="5" eb="6">
      <t>マキ</t>
    </rPh>
    <phoneticPr fontId="1"/>
  </si>
  <si>
    <t>石窯・セルフピザ・キャベツスープセット</t>
    <rPh sb="0" eb="1">
      <t>イシ</t>
    </rPh>
    <rPh sb="1" eb="2">
      <t>ガマ</t>
    </rPh>
    <phoneticPr fontId="1"/>
  </si>
  <si>
    <t>石窯・セルフパンのみ（ピザなし）</t>
    <rPh sb="0" eb="1">
      <t>イシ</t>
    </rPh>
    <rPh sb="1" eb="2">
      <t>ガマ</t>
    </rPh>
    <phoneticPr fontId="1"/>
  </si>
  <si>
    <t>石窯・セルフピザのみ（パンなし）</t>
    <rPh sb="0" eb="1">
      <t>イシ</t>
    </rPh>
    <rPh sb="1" eb="2">
      <t>ガマ</t>
    </rPh>
    <phoneticPr fontId="1"/>
  </si>
  <si>
    <t>2班</t>
    <rPh sb="1" eb="2">
      <t>ハン</t>
    </rPh>
    <phoneticPr fontId="1"/>
  </si>
  <si>
    <t>カレーライス</t>
    <phoneticPr fontId="1"/>
  </si>
  <si>
    <t>石窯・セルフピザ・パンセット</t>
    <rPh sb="0" eb="1">
      <t>イシ</t>
    </rPh>
    <rPh sb="1" eb="2">
      <t>ガマ</t>
    </rPh>
    <phoneticPr fontId="1"/>
  </si>
  <si>
    <t>石窯ピザ・パン用燃料セット</t>
    <rPh sb="0" eb="1">
      <t>イシ</t>
    </rPh>
    <rPh sb="1" eb="2">
      <t>ガマ</t>
    </rPh>
    <rPh sb="7" eb="8">
      <t>ヨウ</t>
    </rPh>
    <rPh sb="8" eb="10">
      <t>ネンリョウ</t>
    </rPh>
    <phoneticPr fontId="1"/>
  </si>
  <si>
    <t>10/18</t>
    <phoneticPr fontId="1"/>
  </si>
  <si>
    <t>※2歳以下（無料）も幼児の欄にご記入下さい。</t>
    <phoneticPr fontId="1"/>
  </si>
  <si>
    <t>１．レストランバイキング食</t>
    <rPh sb="12" eb="13">
      <t>ショク</t>
    </rPh>
    <phoneticPr fontId="1"/>
  </si>
  <si>
    <t>食物アレルギーの有無に関わらず、「アレルギー（アナフィラキシー）対応連絡票」を必ず提出ください。</t>
    <rPh sb="0" eb="2">
      <t>ショクモツ</t>
    </rPh>
    <rPh sb="8" eb="10">
      <t>ウム</t>
    </rPh>
    <rPh sb="11" eb="12">
      <t>カカ</t>
    </rPh>
    <rPh sb="32" eb="34">
      <t>タイオウ</t>
    </rPh>
    <rPh sb="34" eb="36">
      <t>レンラク</t>
    </rPh>
    <rPh sb="36" eb="37">
      <t>ヒョウ</t>
    </rPh>
    <rPh sb="39" eb="40">
      <t>カナラ</t>
    </rPh>
    <rPh sb="41" eb="43">
      <t>テイシュツ</t>
    </rPh>
    <phoneticPr fontId="1"/>
  </si>
  <si>
    <t>木</t>
    <rPh sb="0" eb="1">
      <t>モク</t>
    </rPh>
    <phoneticPr fontId="1"/>
  </si>
  <si>
    <t>火</t>
    <rPh sb="0" eb="1">
      <t>ヒ</t>
    </rPh>
    <phoneticPr fontId="1"/>
  </si>
  <si>
    <t>西暦</t>
    <rPh sb="0" eb="2">
      <t>セイレキ</t>
    </rPh>
    <phoneticPr fontId="1"/>
  </si>
  <si>
    <t>草原　タロウ</t>
    <phoneticPr fontId="1"/>
  </si>
  <si>
    <t>野焼草之助、野焼草一郎</t>
    <rPh sb="0" eb="2">
      <t>ノヤ</t>
    </rPh>
    <rPh sb="2" eb="3">
      <t>クサ</t>
    </rPh>
    <rPh sb="3" eb="4">
      <t>ノ</t>
    </rPh>
    <rPh sb="4" eb="5">
      <t>スケ</t>
    </rPh>
    <rPh sb="6" eb="8">
      <t>ノヤキ</t>
    </rPh>
    <rPh sb="8" eb="9">
      <t>クサ</t>
    </rPh>
    <rPh sb="9" eb="11">
      <t>イチロウ</t>
    </rPh>
    <phoneticPr fontId="1"/>
  </si>
  <si>
    <t>赤牛　猛太朗</t>
    <rPh sb="0" eb="1">
      <t>アカ</t>
    </rPh>
    <rPh sb="1" eb="2">
      <t>ウシ</t>
    </rPh>
    <rPh sb="3" eb="4">
      <t>モウ</t>
    </rPh>
    <rPh sb="4" eb="6">
      <t>タロウ</t>
    </rPh>
    <phoneticPr fontId="1"/>
  </si>
  <si>
    <t>30</t>
    <phoneticPr fontId="1"/>
  </si>
  <si>
    <t>15</t>
    <phoneticPr fontId="1"/>
  </si>
  <si>
    <t>I</t>
    <phoneticPr fontId="1"/>
  </si>
  <si>
    <t>杵島岳山頂</t>
    <rPh sb="0" eb="2">
      <t>キシマ</t>
    </rPh>
    <rPh sb="2" eb="3">
      <t>ダケ</t>
    </rPh>
    <rPh sb="3" eb="5">
      <t>サンチョウ</t>
    </rPh>
    <phoneticPr fontId="1"/>
  </si>
  <si>
    <r>
      <t xml:space="preserve">登山コース
</t>
    </r>
    <r>
      <rPr>
        <sz val="9"/>
        <color indexed="8"/>
        <rFont val="游ゴシック"/>
        <family val="3"/>
        <charset val="128"/>
      </rPr>
      <t>（□に</t>
    </r>
    <r>
      <rPr>
        <sz val="9"/>
        <color rgb="FF000000"/>
        <rFont val="Segoe UI Symbol"/>
        <family val="2"/>
      </rPr>
      <t>✔</t>
    </r>
    <r>
      <rPr>
        <sz val="9"/>
        <color rgb="FF000000"/>
        <rFont val="游ゴシック"/>
        <family val="3"/>
        <charset val="128"/>
      </rPr>
      <t>）</t>
    </r>
    <rPh sb="0" eb="2">
      <t>トザン</t>
    </rPh>
    <phoneticPr fontId="1"/>
  </si>
  <si>
    <t>080-****-****</t>
    <phoneticPr fontId="1"/>
  </si>
  <si>
    <t>赤牛　太郎</t>
    <rPh sb="0" eb="1">
      <t>アカ</t>
    </rPh>
    <rPh sb="1" eb="2">
      <t>ウシ</t>
    </rPh>
    <rPh sb="3" eb="5">
      <t>タロウ</t>
    </rPh>
    <phoneticPr fontId="1"/>
  </si>
  <si>
    <t>牛島　草子</t>
    <rPh sb="0" eb="2">
      <t>ウシジマ</t>
    </rPh>
    <rPh sb="3" eb="5">
      <t>ソウコ</t>
    </rPh>
    <phoneticPr fontId="1"/>
  </si>
  <si>
    <t>校長：　赤牛　猛太朗</t>
    <rPh sb="0" eb="2">
      <t>コウチョウ</t>
    </rPh>
    <rPh sb="4" eb="5">
      <t>アカ</t>
    </rPh>
    <rPh sb="5" eb="6">
      <t>ウシ</t>
    </rPh>
    <rPh sb="7" eb="8">
      <t>モウ</t>
    </rPh>
    <rPh sb="8" eb="10">
      <t>タロウ</t>
    </rPh>
    <phoneticPr fontId="1"/>
  </si>
  <si>
    <t>阿蘇市立赤牛小学校</t>
    <rPh sb="0" eb="2">
      <t>アソ</t>
    </rPh>
    <rPh sb="2" eb="4">
      <t>シリツ</t>
    </rPh>
    <rPh sb="4" eb="5">
      <t>アカ</t>
    </rPh>
    <rPh sb="5" eb="6">
      <t>ウシ</t>
    </rPh>
    <rPh sb="6" eb="9">
      <t>ショウガッコウ</t>
    </rPh>
    <phoneticPr fontId="1"/>
  </si>
  <si>
    <t>2026.03.06改訂</t>
    <rPh sb="10" eb="12">
      <t>カイテイ</t>
    </rPh>
    <phoneticPr fontId="1"/>
  </si>
  <si>
    <t>備考</t>
    <rPh sb="0" eb="2">
      <t>ビコウ</t>
    </rPh>
    <phoneticPr fontId="1"/>
  </si>
  <si>
    <t>4日目</t>
    <rPh sb="1" eb="3">
      <t>カメ</t>
    </rPh>
    <phoneticPr fontId="1"/>
  </si>
  <si>
    <t>5日目</t>
    <rPh sb="1" eb="3">
      <t>カメ</t>
    </rPh>
    <phoneticPr fontId="1"/>
  </si>
  <si>
    <t>6日目</t>
    <rPh sb="1" eb="3">
      <t>カメ</t>
    </rPh>
    <phoneticPr fontId="1"/>
  </si>
  <si>
    <t>7日目</t>
    <rPh sb="1" eb="3">
      <t>カメ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</si>
</sst>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
    <numFmt numFmtId="177" formatCode="[=1]&quot;元&quot;;General"/>
    <numFmt numFmtId="178" formatCode="@&quot;班&quot;"/>
    <numFmt numFmtId="179" formatCode="@&quot;人&quot;"/>
    <numFmt numFmtId="180" formatCode="0;\-0;;@"/>
    <numFmt numFmtId="181" formatCode="m&quot;月&quot;d&quot;日&quot;;@"/>
    <numFmt numFmtId="182" formatCode="0_);[Red]\(0\)"/>
    <numFmt numFmtId="183" formatCode="#"/>
    <numFmt numFmtId="184" formatCode="yyyy&quot;年&quot;m&quot;月&quot;d&quot;日&quot;;@"/>
    <numFmt numFmtId="185" formatCode="[$-F800]dddd\,\ mmmm\ dd\,\ yyyy"/>
  </numFmts>
  <fonts count="88" x14ac:knownFonts="1">
    <font>
      <sz val="11"/>
      <name val="ＭＳ Ｐゴシック"/>
      <family val="3"/>
      <charset val="128"/>
    </font>
    <font>
      <sz val="6"/>
      <name val="ＭＳ Ｐゴシック"/>
      <family val="3"/>
      <charset val="128"/>
    </font>
    <font>
      <sz val="9"/>
      <color indexed="81"/>
      <name val="ＭＳ Ｐゴシック"/>
      <family val="3"/>
      <charset val="128"/>
    </font>
    <font>
      <b/>
      <sz val="10"/>
      <color indexed="12"/>
      <name val="游ゴシック"/>
      <family val="3"/>
      <charset val="128"/>
    </font>
    <font>
      <sz val="11"/>
      <name val="游ゴシック"/>
      <family val="3"/>
      <charset val="128"/>
    </font>
    <font>
      <sz val="10"/>
      <name val="游ゴシック"/>
      <family val="3"/>
      <charset val="128"/>
    </font>
    <font>
      <sz val="9"/>
      <name val="游ゴシック"/>
      <family val="3"/>
      <charset val="128"/>
    </font>
    <font>
      <sz val="12"/>
      <name val="游ゴシック"/>
      <family val="3"/>
      <charset val="128"/>
    </font>
    <font>
      <sz val="8"/>
      <name val="游ゴシック"/>
      <family val="3"/>
      <charset val="128"/>
    </font>
    <font>
      <sz val="7"/>
      <name val="游ゴシック"/>
      <family val="3"/>
      <charset val="128"/>
    </font>
    <font>
      <b/>
      <sz val="11"/>
      <name val="游ゴシック"/>
      <family val="3"/>
      <charset val="128"/>
    </font>
    <font>
      <sz val="6"/>
      <name val="游ゴシック"/>
      <family val="3"/>
      <charset val="128"/>
    </font>
    <font>
      <b/>
      <sz val="9"/>
      <name val="游ゴシック"/>
      <family val="3"/>
      <charset val="128"/>
    </font>
    <font>
      <b/>
      <sz val="12"/>
      <name val="游ゴシック"/>
      <family val="3"/>
      <charset val="128"/>
    </font>
    <font>
      <sz val="16"/>
      <name val="游ゴシック"/>
      <family val="3"/>
      <charset val="128"/>
    </font>
    <font>
      <b/>
      <sz val="10"/>
      <name val="游ゴシック"/>
      <family val="3"/>
      <charset val="128"/>
    </font>
    <font>
      <sz val="8"/>
      <color indexed="10"/>
      <name val="游ゴシック"/>
      <family val="3"/>
      <charset val="128"/>
    </font>
    <font>
      <b/>
      <sz val="8"/>
      <color rgb="FFFF0000"/>
      <name val="游ゴシック"/>
      <family val="3"/>
      <charset val="128"/>
    </font>
    <font>
      <b/>
      <sz val="11"/>
      <color rgb="FFFF0000"/>
      <name val="游ゴシック"/>
      <family val="3"/>
      <charset val="128"/>
    </font>
    <font>
      <b/>
      <sz val="10"/>
      <color rgb="FFFF0000"/>
      <name val="游ゴシック"/>
      <family val="3"/>
      <charset val="128"/>
    </font>
    <font>
      <sz val="8"/>
      <color rgb="FF000000"/>
      <name val="游ゴシック"/>
      <family val="3"/>
      <charset val="128"/>
    </font>
    <font>
      <b/>
      <sz val="9"/>
      <color rgb="FFFF0000"/>
      <name val="游ゴシック"/>
      <family val="3"/>
      <charset val="128"/>
    </font>
    <font>
      <sz val="9"/>
      <color rgb="FFFF0000"/>
      <name val="游ゴシック"/>
      <family val="3"/>
      <charset val="128"/>
    </font>
    <font>
      <b/>
      <sz val="10"/>
      <color theme="0"/>
      <name val="游ゴシック"/>
      <family val="3"/>
      <charset val="128"/>
    </font>
    <font>
      <sz val="11"/>
      <color theme="0"/>
      <name val="游ゴシック"/>
      <family val="3"/>
      <charset val="128"/>
    </font>
    <font>
      <b/>
      <sz val="12"/>
      <color rgb="FFFF0000"/>
      <name val="游ゴシック"/>
      <family val="3"/>
      <charset val="128"/>
    </font>
    <font>
      <sz val="10"/>
      <color rgb="FFFF0000"/>
      <name val="游ゴシック"/>
      <family val="3"/>
      <charset val="128"/>
    </font>
    <font>
      <sz val="8"/>
      <color rgb="FFFF0000"/>
      <name val="游ゴシック"/>
      <family val="3"/>
      <charset val="128"/>
    </font>
    <font>
      <b/>
      <sz val="9"/>
      <color theme="0"/>
      <name val="游ゴシック"/>
      <family val="3"/>
      <charset val="128"/>
    </font>
    <font>
      <sz val="6"/>
      <color rgb="FFFF0000"/>
      <name val="游ゴシック"/>
      <family val="3"/>
      <charset val="128"/>
    </font>
    <font>
      <sz val="9"/>
      <color rgb="FF000000"/>
      <name val="Meiryo UI"/>
      <family val="3"/>
      <charset val="128"/>
    </font>
    <font>
      <sz val="9"/>
      <color rgb="FF000000"/>
      <name val="MS UI Gothic"/>
      <family val="3"/>
      <charset val="128"/>
    </font>
    <font>
      <b/>
      <sz val="9"/>
      <color indexed="12"/>
      <name val="游ゴシック"/>
      <family val="3"/>
      <charset val="128"/>
    </font>
    <font>
      <sz val="5"/>
      <name val="游ゴシック"/>
      <family val="3"/>
      <charset val="128"/>
    </font>
    <font>
      <sz val="12"/>
      <name val="ＭＳ Ｐゴシック"/>
      <family val="3"/>
      <charset val="128"/>
    </font>
    <font>
      <b/>
      <sz val="6"/>
      <color rgb="FFFF0000"/>
      <name val="游ゴシック"/>
      <family val="3"/>
      <charset val="128"/>
    </font>
    <font>
      <sz val="11"/>
      <name val="ＭＳ Ｐゴシック"/>
      <family val="3"/>
      <charset val="128"/>
    </font>
    <font>
      <b/>
      <sz val="14"/>
      <color theme="1"/>
      <name val="游ゴシック"/>
      <family val="3"/>
      <charset val="128"/>
    </font>
    <font>
      <u/>
      <sz val="11"/>
      <color indexed="12"/>
      <name val="ＭＳ Ｐゴシック"/>
      <family val="3"/>
      <charset val="128"/>
    </font>
    <font>
      <b/>
      <sz val="11"/>
      <color theme="1"/>
      <name val="游ゴシック"/>
      <family val="3"/>
      <charset val="128"/>
    </font>
    <font>
      <sz val="11"/>
      <color rgb="FFFF0000"/>
      <name val="游ゴシック"/>
      <family val="3"/>
      <charset val="128"/>
    </font>
    <font>
      <b/>
      <sz val="11"/>
      <color theme="0"/>
      <name val="游ゴシック"/>
      <family val="3"/>
      <charset val="128"/>
    </font>
    <font>
      <u/>
      <sz val="11"/>
      <color theme="0"/>
      <name val="游ゴシック"/>
      <family val="3"/>
      <charset val="128"/>
    </font>
    <font>
      <b/>
      <u/>
      <sz val="11"/>
      <color theme="0"/>
      <name val="游ゴシック"/>
      <family val="3"/>
      <charset val="128"/>
    </font>
    <font>
      <sz val="18"/>
      <color rgb="FFFF0000"/>
      <name val="游ゴシック"/>
      <family val="3"/>
      <charset val="128"/>
    </font>
    <font>
      <sz val="14"/>
      <name val="游ゴシック"/>
      <family val="3"/>
      <charset val="128"/>
    </font>
    <font>
      <sz val="18"/>
      <name val="游ゴシック"/>
      <family val="3"/>
      <charset val="128"/>
    </font>
    <font>
      <sz val="22"/>
      <name val="游ゴシック"/>
      <family val="3"/>
      <charset val="128"/>
    </font>
    <font>
      <sz val="9"/>
      <color theme="1"/>
      <name val="游ゴシック"/>
      <family val="3"/>
      <charset val="128"/>
    </font>
    <font>
      <sz val="11"/>
      <color theme="1"/>
      <name val="游ゴシック"/>
      <family val="3"/>
      <charset val="128"/>
    </font>
    <font>
      <sz val="11"/>
      <color indexed="8"/>
      <name val="ＭＳ Ｐゴシック"/>
      <family val="3"/>
      <charset val="128"/>
    </font>
    <font>
      <b/>
      <sz val="6"/>
      <name val="游ゴシック"/>
      <family val="3"/>
      <charset val="128"/>
    </font>
    <font>
      <sz val="28"/>
      <name val="游ゴシック"/>
      <family val="3"/>
      <charset val="128"/>
    </font>
    <font>
      <b/>
      <sz val="14"/>
      <color rgb="FFFF0000"/>
      <name val="游ゴシック"/>
      <family val="3"/>
      <charset val="128"/>
    </font>
    <font>
      <sz val="20"/>
      <name val="游ゴシック"/>
      <family val="3"/>
      <charset val="128"/>
    </font>
    <font>
      <sz val="10"/>
      <color theme="1"/>
      <name val="游ゴシック"/>
      <family val="3"/>
      <charset val="128"/>
    </font>
    <font>
      <sz val="10"/>
      <color indexed="10"/>
      <name val="游ゴシック"/>
      <family val="3"/>
      <charset val="128"/>
    </font>
    <font>
      <sz val="8"/>
      <color theme="1"/>
      <name val="游ゴシック"/>
      <family val="3"/>
      <charset val="128"/>
    </font>
    <font>
      <sz val="8"/>
      <color indexed="8"/>
      <name val="游ゴシック"/>
      <family val="3"/>
      <charset val="128"/>
    </font>
    <font>
      <b/>
      <sz val="10"/>
      <color indexed="8"/>
      <name val="游ゴシック"/>
      <family val="3"/>
      <charset val="128"/>
    </font>
    <font>
      <sz val="10"/>
      <color indexed="8"/>
      <name val="游ゴシック"/>
      <family val="3"/>
      <charset val="128"/>
    </font>
    <font>
      <b/>
      <sz val="10"/>
      <color indexed="10"/>
      <name val="游ゴシック"/>
      <family val="3"/>
      <charset val="128"/>
    </font>
    <font>
      <b/>
      <sz val="9"/>
      <color indexed="8"/>
      <name val="游ゴシック"/>
      <family val="3"/>
      <charset val="128"/>
    </font>
    <font>
      <sz val="9"/>
      <color indexed="8"/>
      <name val="游ゴシック"/>
      <family val="3"/>
      <charset val="128"/>
    </font>
    <font>
      <b/>
      <sz val="9"/>
      <color indexed="10"/>
      <name val="游ゴシック"/>
      <family val="3"/>
      <charset val="128"/>
    </font>
    <font>
      <b/>
      <sz val="8"/>
      <color indexed="8"/>
      <name val="游ゴシック"/>
      <family val="3"/>
      <charset val="128"/>
    </font>
    <font>
      <sz val="9"/>
      <color indexed="10"/>
      <name val="游ゴシック"/>
      <family val="3"/>
      <charset val="128"/>
    </font>
    <font>
      <sz val="18"/>
      <color theme="1"/>
      <name val="游ゴシック"/>
      <family val="3"/>
      <charset val="128"/>
    </font>
    <font>
      <sz val="11"/>
      <color rgb="FFFF0000"/>
      <name val="ＭＳ Ｐゴシック"/>
      <family val="3"/>
      <charset val="128"/>
    </font>
    <font>
      <sz val="10"/>
      <name val="ＭＳ Ｐゴシック"/>
      <family val="3"/>
      <charset val="128"/>
    </font>
    <font>
      <sz val="8"/>
      <name val="ＭＳ Ｐゴシック"/>
      <family val="3"/>
      <charset val="128"/>
    </font>
    <font>
      <sz val="10"/>
      <color rgb="FFFF0000"/>
      <name val="ＭＳ Ｐゴシック"/>
      <family val="3"/>
      <charset val="128"/>
    </font>
    <font>
      <sz val="22"/>
      <name val="ＭＳ Ｐゴシック"/>
      <family val="3"/>
      <charset val="128"/>
    </font>
    <font>
      <b/>
      <sz val="20"/>
      <name val="游ゴシック"/>
      <family val="3"/>
      <charset val="128"/>
    </font>
    <font>
      <b/>
      <sz val="11"/>
      <color theme="1"/>
      <name val="ＭＳ Ｐゴシック"/>
      <family val="3"/>
      <charset val="128"/>
    </font>
    <font>
      <sz val="11"/>
      <color theme="1"/>
      <name val="ＭＳ Ｐゴシック"/>
      <family val="3"/>
      <charset val="128"/>
    </font>
    <font>
      <sz val="12"/>
      <color theme="1"/>
      <name val="游ゴシック"/>
      <family val="3"/>
      <charset val="128"/>
    </font>
    <font>
      <sz val="14"/>
      <color theme="1"/>
      <name val="游ゴシック"/>
      <family val="3"/>
      <charset val="128"/>
    </font>
    <font>
      <b/>
      <sz val="12"/>
      <color theme="1"/>
      <name val="ＭＳ Ｐゴシック"/>
      <family val="3"/>
      <charset val="128"/>
      <scheme val="minor"/>
    </font>
    <font>
      <b/>
      <sz val="12"/>
      <color theme="1"/>
      <name val="游ゴシック"/>
      <family val="3"/>
      <charset val="128"/>
    </font>
    <font>
      <b/>
      <sz val="11"/>
      <color rgb="FF0000FF"/>
      <name val="游ゴシック"/>
      <family val="3"/>
      <charset val="128"/>
    </font>
    <font>
      <sz val="11"/>
      <color indexed="10"/>
      <name val="游ゴシック"/>
      <family val="3"/>
      <charset val="128"/>
    </font>
    <font>
      <b/>
      <sz val="16"/>
      <color theme="1"/>
      <name val="游ゴシック"/>
      <family val="3"/>
      <charset val="128"/>
    </font>
    <font>
      <b/>
      <sz val="14"/>
      <name val="游ゴシック"/>
      <family val="3"/>
      <charset val="128"/>
    </font>
    <font>
      <b/>
      <sz val="18"/>
      <color rgb="FFFF0000"/>
      <name val="游ゴシック"/>
      <family val="3"/>
      <charset val="128"/>
    </font>
    <font>
      <b/>
      <sz val="16"/>
      <color rgb="FFFF0000"/>
      <name val="游ゴシック"/>
      <family val="3"/>
      <charset val="128"/>
    </font>
    <font>
      <sz val="9"/>
      <color rgb="FF000000"/>
      <name val="Segoe UI Symbol"/>
      <family val="2"/>
    </font>
    <font>
      <sz val="9"/>
      <color rgb="FF000000"/>
      <name val="游ゴシック"/>
      <family val="3"/>
      <charset val="128"/>
    </font>
  </fonts>
  <fills count="18">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2"/>
        <bgColor indexed="64"/>
      </patternFill>
    </fill>
    <fill>
      <patternFill patternType="solid">
        <fgColor theme="0" tint="-4.9989318521683403E-2"/>
        <bgColor indexed="64"/>
      </patternFill>
    </fill>
    <fill>
      <patternFill patternType="solid">
        <fgColor rgb="FF84DFF4"/>
        <bgColor indexed="64"/>
      </patternFill>
    </fill>
    <fill>
      <patternFill patternType="solid">
        <fgColor rgb="FFFFC000"/>
        <bgColor indexed="64"/>
      </patternFill>
    </fill>
  </fills>
  <borders count="214">
    <border>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thick">
        <color indexed="64"/>
      </right>
      <top/>
      <bottom/>
      <diagonal/>
    </border>
    <border>
      <left/>
      <right style="dotted">
        <color indexed="64"/>
      </right>
      <top/>
      <bottom/>
      <diagonal/>
    </border>
    <border>
      <left style="thin">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bottom style="thin">
        <color indexed="64"/>
      </bottom>
      <diagonal/>
    </border>
    <border>
      <left/>
      <right style="thick">
        <color indexed="64"/>
      </right>
      <top style="thin">
        <color indexed="64"/>
      </top>
      <bottom/>
      <diagonal/>
    </border>
    <border>
      <left/>
      <right style="thin">
        <color indexed="64"/>
      </right>
      <top style="thin">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bottom style="medium">
        <color indexed="64"/>
      </bottom>
      <diagonal/>
    </border>
    <border>
      <left/>
      <right/>
      <top/>
      <bottom style="thick">
        <color indexed="64"/>
      </bottom>
      <diagonal/>
    </border>
    <border>
      <left/>
      <right style="thick">
        <color indexed="64"/>
      </right>
      <top style="medium">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medium">
        <color indexed="64"/>
      </bottom>
      <diagonal/>
    </border>
    <border>
      <left style="thin">
        <color indexed="64"/>
      </left>
      <right style="medium">
        <color indexed="64"/>
      </right>
      <top style="thin">
        <color indexed="64"/>
      </top>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medium">
        <color indexed="64"/>
      </bottom>
      <diagonal/>
    </border>
    <border>
      <left/>
      <right/>
      <top style="dashDotDot">
        <color indexed="64"/>
      </top>
      <bottom style="medium">
        <color indexed="64"/>
      </bottom>
      <diagonal/>
    </border>
    <border>
      <left/>
      <right style="thin">
        <color indexed="64"/>
      </right>
      <top style="dashDotDot">
        <color indexed="64"/>
      </top>
      <bottom style="medium">
        <color indexed="64"/>
      </bottom>
      <diagonal/>
    </border>
    <border>
      <left style="medium">
        <color indexed="64"/>
      </left>
      <right/>
      <top style="dashDotDot">
        <color indexed="64"/>
      </top>
      <bottom style="medium">
        <color indexed="64"/>
      </bottom>
      <diagonal/>
    </border>
    <border>
      <left/>
      <right style="medium">
        <color indexed="64"/>
      </right>
      <top style="dashDotDot">
        <color indexed="64"/>
      </top>
      <bottom style="medium">
        <color indexed="64"/>
      </bottom>
      <diagonal/>
    </border>
    <border>
      <left style="thick">
        <color auto="1"/>
      </left>
      <right/>
      <top style="thick">
        <color auto="1"/>
      </top>
      <bottom/>
      <diagonal/>
    </border>
    <border>
      <left/>
      <right/>
      <top style="thick">
        <color auto="1"/>
      </top>
      <bottom/>
      <diagonal/>
    </border>
    <border>
      <left style="medium">
        <color indexed="64"/>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style="medium">
        <color indexed="64"/>
      </top>
      <bottom style="medium">
        <color indexed="64"/>
      </bottom>
      <diagonal/>
    </border>
    <border>
      <left/>
      <right style="thick">
        <color auto="1"/>
      </right>
      <top/>
      <bottom style="medium">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style="medium">
        <color indexed="64"/>
      </left>
      <right/>
      <top/>
      <bottom style="thick">
        <color auto="1"/>
      </bottom>
      <diagonal/>
    </border>
    <border>
      <left/>
      <right style="thick">
        <color auto="1"/>
      </right>
      <top/>
      <bottom style="thick">
        <color auto="1"/>
      </bottom>
      <diagonal/>
    </border>
    <border>
      <left style="medium">
        <color indexed="64"/>
      </left>
      <right style="thick">
        <color indexed="64"/>
      </right>
      <top/>
      <bottom/>
      <diagonal/>
    </border>
    <border>
      <left style="thin">
        <color indexed="64"/>
      </left>
      <right style="medium">
        <color indexed="64"/>
      </right>
      <top/>
      <bottom/>
      <diagonal/>
    </border>
    <border>
      <left/>
      <right style="thick">
        <color auto="1"/>
      </right>
      <top style="thin">
        <color indexed="64"/>
      </top>
      <bottom style="hair">
        <color indexed="64"/>
      </bottom>
      <diagonal/>
    </border>
    <border>
      <left/>
      <right style="thick">
        <color auto="1"/>
      </right>
      <top style="hair">
        <color indexed="64"/>
      </top>
      <bottom style="hair">
        <color indexed="64"/>
      </bottom>
      <diagonal/>
    </border>
    <border>
      <left/>
      <right style="thick">
        <color auto="1"/>
      </right>
      <top style="hair">
        <color indexed="64"/>
      </top>
      <bottom style="medium">
        <color indexed="64"/>
      </bottom>
      <diagonal/>
    </border>
    <border>
      <left/>
      <right style="thick">
        <color auto="1"/>
      </right>
      <top style="medium">
        <color indexed="64"/>
      </top>
      <bottom style="thin">
        <color indexed="64"/>
      </bottom>
      <diagonal/>
    </border>
    <border>
      <left style="medium">
        <color indexed="64"/>
      </left>
      <right/>
      <top/>
      <bottom style="dashDotDot">
        <color indexed="64"/>
      </bottom>
      <diagonal/>
    </border>
    <border>
      <left/>
      <right style="medium">
        <color indexed="64"/>
      </right>
      <top/>
      <bottom style="dashDotDot">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ashDotDot">
        <color indexed="64"/>
      </bottom>
      <diagonal/>
    </border>
    <border>
      <left style="thin">
        <color indexed="64"/>
      </left>
      <right/>
      <top style="hair">
        <color indexed="64"/>
      </top>
      <bottom style="medium">
        <color indexed="64"/>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ck">
        <color indexed="64"/>
      </top>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style="thin">
        <color indexed="64"/>
      </left>
      <right style="medium">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right style="thin">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top style="medium">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bottom style="thick">
        <color indexed="64"/>
      </bottom>
      <diagonal/>
    </border>
    <border>
      <left/>
      <right/>
      <top style="thin">
        <color indexed="64"/>
      </top>
      <bottom style="double">
        <color indexed="64"/>
      </bottom>
      <diagonal/>
    </border>
    <border>
      <left/>
      <right style="thick">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style="medium">
        <color indexed="64"/>
      </right>
      <top style="dashDotDot">
        <color indexed="64"/>
      </top>
      <bottom style="dashDotDot">
        <color indexed="64"/>
      </bottom>
      <diagonal/>
    </border>
    <border>
      <left/>
      <right style="thick">
        <color auto="1"/>
      </right>
      <top style="hair">
        <color indexed="64"/>
      </top>
      <bottom/>
      <diagonal/>
    </border>
  </borders>
  <cellStyleXfs count="5">
    <xf numFmtId="0" fontId="0" fillId="0" borderId="0"/>
    <xf numFmtId="0" fontId="36" fillId="0" borderId="0"/>
    <xf numFmtId="0" fontId="38" fillId="0" borderId="0" applyNumberFormat="0" applyFill="0" applyBorder="0" applyAlignment="0" applyProtection="0">
      <alignment vertical="top"/>
      <protection locked="0"/>
    </xf>
    <xf numFmtId="6" fontId="50" fillId="0" borderId="0" applyFont="0" applyFill="0" applyBorder="0" applyAlignment="0" applyProtection="0">
      <alignment vertical="center"/>
    </xf>
    <xf numFmtId="0" fontId="36" fillId="0" borderId="0">
      <alignment vertical="center"/>
    </xf>
  </cellStyleXfs>
  <cellXfs count="2063">
    <xf numFmtId="0" fontId="0" fillId="0" borderId="0" xfId="0"/>
    <xf numFmtId="0" fontId="5" fillId="0" borderId="0" xfId="0" applyFont="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5" fillId="0" borderId="20" xfId="0" applyFont="1" applyBorder="1" applyAlignment="1">
      <alignment vertical="center"/>
    </xf>
    <xf numFmtId="0" fontId="5" fillId="0" borderId="12" xfId="0" applyFont="1" applyBorder="1" applyAlignment="1">
      <alignment vertical="center"/>
    </xf>
    <xf numFmtId="0" fontId="5" fillId="0" borderId="24" xfId="0" applyFont="1" applyBorder="1" applyAlignment="1">
      <alignment vertical="center"/>
    </xf>
    <xf numFmtId="0" fontId="4" fillId="0" borderId="12" xfId="0" applyFont="1" applyFill="1" applyBorder="1" applyAlignment="1" applyProtection="1">
      <alignment vertical="center"/>
    </xf>
    <xf numFmtId="0" fontId="4" fillId="3" borderId="12" xfId="0" applyFont="1" applyFill="1" applyBorder="1" applyAlignment="1" applyProtection="1">
      <alignment vertical="center"/>
    </xf>
    <xf numFmtId="0" fontId="5" fillId="0" borderId="27" xfId="0" applyFont="1" applyBorder="1" applyAlignment="1">
      <alignment vertical="center"/>
    </xf>
    <xf numFmtId="0" fontId="5" fillId="0" borderId="29"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horizontal="center"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9" xfId="0" applyFont="1" applyBorder="1" applyAlignment="1">
      <alignment vertical="center"/>
    </xf>
    <xf numFmtId="0" fontId="5" fillId="0" borderId="28" xfId="0" applyFont="1" applyBorder="1" applyAlignment="1">
      <alignment vertical="center"/>
    </xf>
    <xf numFmtId="0" fontId="5" fillId="0" borderId="12" xfId="0" applyFont="1" applyBorder="1" applyAlignment="1">
      <alignment vertical="center" textRotation="255"/>
    </xf>
    <xf numFmtId="0" fontId="5" fillId="0" borderId="24" xfId="0" applyFont="1" applyBorder="1" applyAlignment="1">
      <alignment horizontal="righ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36" xfId="0" applyFont="1" applyBorder="1" applyAlignment="1">
      <alignment vertical="center" textRotation="255"/>
    </xf>
    <xf numFmtId="0" fontId="5" fillId="0" borderId="29" xfId="0" applyFont="1" applyBorder="1" applyAlignment="1">
      <alignment horizontal="right" vertical="center"/>
    </xf>
    <xf numFmtId="0" fontId="5" fillId="0" borderId="29" xfId="0" applyFont="1" applyBorder="1" applyAlignment="1">
      <alignment vertical="center" textRotation="255"/>
    </xf>
    <xf numFmtId="0" fontId="5" fillId="0" borderId="24" xfId="0" applyFont="1" applyBorder="1" applyAlignment="1">
      <alignment vertical="center" textRotation="255"/>
    </xf>
    <xf numFmtId="0" fontId="5" fillId="0" borderId="41" xfId="0" applyFont="1" applyBorder="1" applyAlignment="1">
      <alignment vertical="center"/>
    </xf>
    <xf numFmtId="0" fontId="5" fillId="0" borderId="0" xfId="0" applyFont="1" applyAlignment="1">
      <alignment horizontal="center" vertical="center"/>
    </xf>
    <xf numFmtId="0" fontId="5" fillId="0" borderId="44" xfId="0" applyFont="1" applyBorder="1" applyAlignment="1">
      <alignment vertical="center"/>
    </xf>
    <xf numFmtId="0" fontId="5" fillId="0" borderId="0" xfId="0" applyFont="1" applyBorder="1" applyAlignment="1">
      <alignment vertical="center" textRotation="255"/>
    </xf>
    <xf numFmtId="0" fontId="5" fillId="0" borderId="5" xfId="0" applyFont="1" applyBorder="1" applyAlignment="1">
      <alignment vertical="center"/>
    </xf>
    <xf numFmtId="0" fontId="5" fillId="0" borderId="45" xfId="0" applyFont="1" applyBorder="1" applyAlignment="1">
      <alignment vertical="center"/>
    </xf>
    <xf numFmtId="0" fontId="5" fillId="0" borderId="30" xfId="0" applyFont="1" applyBorder="1" applyAlignment="1">
      <alignment vertical="center"/>
    </xf>
    <xf numFmtId="0" fontId="5" fillId="0" borderId="46" xfId="0" applyFont="1" applyBorder="1" applyAlignment="1">
      <alignment vertical="center"/>
    </xf>
    <xf numFmtId="0" fontId="5" fillId="0" borderId="2" xfId="0" applyFont="1" applyBorder="1" applyAlignment="1">
      <alignment vertical="center"/>
    </xf>
    <xf numFmtId="0" fontId="5" fillId="0" borderId="47" xfId="0" applyFont="1" applyBorder="1" applyAlignment="1">
      <alignment vertical="center"/>
    </xf>
    <xf numFmtId="0" fontId="5" fillId="0" borderId="2" xfId="0" applyFont="1" applyBorder="1" applyAlignment="1">
      <alignment vertical="center" textRotation="255"/>
    </xf>
    <xf numFmtId="0" fontId="5" fillId="0" borderId="47" xfId="0" applyFont="1" applyBorder="1" applyAlignment="1">
      <alignment vertical="center" textRotation="255"/>
    </xf>
    <xf numFmtId="0" fontId="5" fillId="0" borderId="1" xfId="0" applyFont="1" applyBorder="1" applyAlignment="1">
      <alignment vertical="center"/>
    </xf>
    <xf numFmtId="0" fontId="5" fillId="0" borderId="48" xfId="0" applyFont="1" applyBorder="1" applyAlignment="1">
      <alignment vertical="center"/>
    </xf>
    <xf numFmtId="0" fontId="26" fillId="0" borderId="41" xfId="0" applyFont="1" applyBorder="1" applyAlignment="1">
      <alignment vertical="center" textRotation="255"/>
    </xf>
    <xf numFmtId="0" fontId="26" fillId="0" borderId="21" xfId="0" applyFont="1" applyBorder="1" applyAlignment="1">
      <alignment vertical="center" textRotation="255"/>
    </xf>
    <xf numFmtId="0" fontId="26" fillId="0" borderId="43" xfId="0" applyFont="1" applyBorder="1" applyAlignment="1">
      <alignment vertical="center"/>
    </xf>
    <xf numFmtId="0" fontId="26" fillId="0" borderId="44" xfId="0" applyFont="1" applyBorder="1" applyAlignment="1">
      <alignment vertical="center"/>
    </xf>
    <xf numFmtId="0" fontId="22" fillId="0" borderId="96" xfId="0" applyFont="1" applyBorder="1" applyAlignment="1">
      <alignment vertical="center" textRotation="255"/>
    </xf>
    <xf numFmtId="0" fontId="26" fillId="0" borderId="77" xfId="0" applyFont="1" applyBorder="1" applyAlignment="1">
      <alignment vertical="center"/>
    </xf>
    <xf numFmtId="0" fontId="26" fillId="0" borderId="28" xfId="0" applyFont="1" applyBorder="1" applyAlignment="1">
      <alignment vertical="center"/>
    </xf>
    <xf numFmtId="0" fontId="26" fillId="0" borderId="41" xfId="0" applyFont="1" applyBorder="1" applyAlignment="1">
      <alignment vertical="center"/>
    </xf>
    <xf numFmtId="0" fontId="26" fillId="0" borderId="0" xfId="0" applyFont="1" applyBorder="1" applyAlignment="1">
      <alignment vertical="center"/>
    </xf>
    <xf numFmtId="0" fontId="26" fillId="0" borderId="29" xfId="0" applyFont="1" applyBorder="1" applyAlignment="1">
      <alignment vertical="center"/>
    </xf>
    <xf numFmtId="0" fontId="26" fillId="0" borderId="20" xfId="0" applyFont="1" applyBorder="1" applyAlignment="1">
      <alignment vertical="center"/>
    </xf>
    <xf numFmtId="0" fontId="26" fillId="0" borderId="42" xfId="0" applyFont="1" applyBorder="1" applyAlignment="1">
      <alignment vertical="center"/>
    </xf>
    <xf numFmtId="0" fontId="22" fillId="0" borderId="98" xfId="0" applyFont="1" applyBorder="1" applyAlignment="1">
      <alignment vertical="center" textRotation="255"/>
    </xf>
    <xf numFmtId="0" fontId="5" fillId="0" borderId="5" xfId="0" applyFont="1" applyBorder="1" applyAlignment="1">
      <alignment vertical="center" textRotation="255"/>
    </xf>
    <xf numFmtId="0" fontId="5" fillId="0" borderId="77" xfId="0" applyFont="1" applyBorder="1" applyAlignment="1">
      <alignment vertical="center"/>
    </xf>
    <xf numFmtId="0" fontId="5" fillId="0" borderId="28" xfId="0" applyFont="1" applyBorder="1" applyAlignment="1">
      <alignment vertical="center" textRotation="255"/>
    </xf>
    <xf numFmtId="0" fontId="26" fillId="0" borderId="96" xfId="0" applyFont="1" applyBorder="1" applyAlignment="1">
      <alignment vertical="center"/>
    </xf>
    <xf numFmtId="0" fontId="22" fillId="0" borderId="44" xfId="0" applyFont="1" applyBorder="1" applyAlignment="1">
      <alignment vertical="center" textRotation="255"/>
    </xf>
    <xf numFmtId="0" fontId="5" fillId="9" borderId="18" xfId="0" applyFont="1" applyFill="1" applyBorder="1" applyAlignment="1">
      <alignment vertical="center"/>
    </xf>
    <xf numFmtId="0" fontId="5" fillId="9" borderId="19" xfId="0" applyFont="1" applyFill="1" applyBorder="1" applyAlignment="1">
      <alignment vertical="center"/>
    </xf>
    <xf numFmtId="0" fontId="5" fillId="9" borderId="20" xfId="0" applyFont="1" applyFill="1" applyBorder="1" applyAlignment="1">
      <alignment vertical="center"/>
    </xf>
    <xf numFmtId="0" fontId="5" fillId="9" borderId="21" xfId="0" applyFont="1" applyFill="1" applyBorder="1" applyAlignment="1">
      <alignment vertical="center"/>
    </xf>
    <xf numFmtId="0" fontId="5" fillId="9" borderId="22" xfId="0" applyFont="1" applyFill="1" applyBorder="1" applyAlignment="1">
      <alignment vertical="center"/>
    </xf>
    <xf numFmtId="0" fontId="5" fillId="9" borderId="23" xfId="0" applyFont="1" applyFill="1" applyBorder="1" applyAlignment="1">
      <alignment vertical="center"/>
    </xf>
    <xf numFmtId="0" fontId="5" fillId="9" borderId="12" xfId="0" applyFont="1" applyFill="1" applyBorder="1" applyAlignment="1">
      <alignment vertical="center"/>
    </xf>
    <xf numFmtId="0" fontId="5" fillId="9" borderId="24" xfId="0" applyFont="1" applyFill="1" applyBorder="1" applyAlignment="1">
      <alignment vertical="center"/>
    </xf>
    <xf numFmtId="0" fontId="5" fillId="9" borderId="0" xfId="0" applyFont="1" applyFill="1" applyAlignment="1">
      <alignment vertical="center"/>
    </xf>
    <xf numFmtId="0" fontId="5" fillId="9" borderId="11" xfId="0" applyFont="1" applyFill="1" applyBorder="1" applyAlignment="1">
      <alignment vertical="center"/>
    </xf>
    <xf numFmtId="0" fontId="5" fillId="9" borderId="11" xfId="0" applyFont="1" applyFill="1" applyBorder="1" applyAlignment="1">
      <alignment vertical="center" textRotation="255"/>
    </xf>
    <xf numFmtId="0" fontId="5" fillId="9" borderId="13" xfId="0" applyFont="1" applyFill="1" applyBorder="1" applyAlignment="1">
      <alignment vertical="center"/>
    </xf>
    <xf numFmtId="0" fontId="19" fillId="9" borderId="0" xfId="0" applyFont="1" applyFill="1" applyBorder="1" applyAlignment="1">
      <alignment vertical="center"/>
    </xf>
    <xf numFmtId="0" fontId="5" fillId="9" borderId="0" xfId="0" applyFont="1" applyFill="1" applyBorder="1" applyAlignment="1">
      <alignment horizontal="right" vertical="center"/>
    </xf>
    <xf numFmtId="0" fontId="10" fillId="9" borderId="12" xfId="0" applyFont="1" applyFill="1" applyBorder="1" applyAlignment="1" applyProtection="1">
      <alignment horizontal="center" vertical="center"/>
    </xf>
    <xf numFmtId="0" fontId="4" fillId="9" borderId="12" xfId="0" applyFont="1" applyFill="1" applyBorder="1" applyAlignment="1" applyProtection="1">
      <alignment vertical="center"/>
    </xf>
    <xf numFmtId="0" fontId="5" fillId="9" borderId="0" xfId="0" applyFont="1" applyFill="1" applyAlignment="1">
      <alignment horizontal="center" vertical="center"/>
    </xf>
    <xf numFmtId="0" fontId="20" fillId="9" borderId="25" xfId="0" applyFont="1" applyFill="1" applyBorder="1" applyAlignment="1">
      <alignment vertical="center"/>
    </xf>
    <xf numFmtId="0" fontId="8" fillId="9" borderId="25" xfId="0" applyFont="1" applyFill="1" applyBorder="1" applyAlignment="1">
      <alignment vertical="center" shrinkToFit="1"/>
    </xf>
    <xf numFmtId="0" fontId="8" fillId="9" borderId="33" xfId="0" applyFont="1" applyFill="1" applyBorder="1" applyAlignment="1">
      <alignment vertical="center" shrinkToFit="1"/>
    </xf>
    <xf numFmtId="0" fontId="5" fillId="9" borderId="25" xfId="0" applyFont="1" applyFill="1" applyBorder="1" applyAlignment="1">
      <alignment vertical="center"/>
    </xf>
    <xf numFmtId="0" fontId="5" fillId="9" borderId="0" xfId="0" applyFont="1" applyFill="1" applyBorder="1" applyAlignment="1">
      <alignment vertical="center" wrapText="1"/>
    </xf>
    <xf numFmtId="0" fontId="5" fillId="9" borderId="27" xfId="0" applyFont="1" applyFill="1" applyBorder="1" applyAlignment="1">
      <alignment vertical="center"/>
    </xf>
    <xf numFmtId="0" fontId="8" fillId="9" borderId="0" xfId="0" applyFont="1" applyFill="1" applyBorder="1" applyAlignment="1">
      <alignment vertical="center"/>
    </xf>
    <xf numFmtId="0" fontId="5" fillId="9" borderId="29" xfId="0" applyFont="1" applyFill="1" applyBorder="1" applyAlignment="1">
      <alignment vertical="center"/>
    </xf>
    <xf numFmtId="0" fontId="15" fillId="9" borderId="25" xfId="0" applyFont="1" applyFill="1" applyBorder="1" applyAlignment="1">
      <alignment vertical="center"/>
    </xf>
    <xf numFmtId="0" fontId="5" fillId="9" borderId="33" xfId="0" applyFont="1" applyFill="1" applyBorder="1" applyAlignment="1">
      <alignment vertical="center"/>
    </xf>
    <xf numFmtId="0" fontId="15" fillId="9" borderId="25" xfId="0" applyFont="1" applyFill="1" applyBorder="1" applyAlignment="1">
      <alignment vertical="center" shrinkToFit="1"/>
    </xf>
    <xf numFmtId="0" fontId="15" fillId="9" borderId="25" xfId="0" applyFont="1" applyFill="1" applyBorder="1" applyAlignment="1">
      <alignment horizontal="left" vertical="center"/>
    </xf>
    <xf numFmtId="0" fontId="15" fillId="9" borderId="31" xfId="0" applyFont="1" applyFill="1" applyBorder="1" applyAlignment="1">
      <alignment horizontal="left" vertical="center"/>
    </xf>
    <xf numFmtId="0" fontId="5" fillId="9" borderId="31" xfId="0" applyFont="1" applyFill="1" applyBorder="1" applyAlignment="1">
      <alignment vertical="center"/>
    </xf>
    <xf numFmtId="0" fontId="15" fillId="9" borderId="31" xfId="0" applyFont="1" applyFill="1" applyBorder="1" applyAlignment="1">
      <alignment horizontal="right" vertical="center"/>
    </xf>
    <xf numFmtId="0" fontId="15" fillId="9" borderId="31" xfId="0" applyFont="1" applyFill="1" applyBorder="1" applyAlignment="1">
      <alignment vertical="center"/>
    </xf>
    <xf numFmtId="0" fontId="5" fillId="9" borderId="31" xfId="0" applyFont="1" applyFill="1" applyBorder="1" applyAlignment="1">
      <alignment vertical="center" shrinkToFit="1"/>
    </xf>
    <xf numFmtId="0" fontId="5" fillId="9" borderId="32" xfId="0" applyFont="1" applyFill="1" applyBorder="1" applyAlignment="1">
      <alignment vertical="center"/>
    </xf>
    <xf numFmtId="0" fontId="5" fillId="9" borderId="29" xfId="0" applyFont="1" applyFill="1" applyBorder="1" applyAlignment="1">
      <alignment horizontal="center" vertical="center"/>
    </xf>
    <xf numFmtId="0" fontId="6" fillId="9" borderId="0" xfId="0" applyFont="1" applyFill="1" applyBorder="1" applyAlignment="1">
      <alignment vertical="center" wrapText="1"/>
    </xf>
    <xf numFmtId="0" fontId="5" fillId="9" borderId="25" xfId="0" applyFont="1" applyFill="1" applyBorder="1" applyAlignment="1">
      <alignment horizontal="right" vertical="center"/>
    </xf>
    <xf numFmtId="0" fontId="5" fillId="9" borderId="30" xfId="0" applyFont="1" applyFill="1" applyBorder="1" applyAlignment="1">
      <alignment vertical="center"/>
    </xf>
    <xf numFmtId="0" fontId="5" fillId="9" borderId="52" xfId="0" applyFont="1" applyFill="1" applyBorder="1" applyAlignment="1">
      <alignment vertical="center"/>
    </xf>
    <xf numFmtId="0" fontId="6" fillId="9" borderId="30" xfId="0" applyFont="1" applyFill="1" applyBorder="1" applyAlignment="1">
      <alignment vertical="center"/>
    </xf>
    <xf numFmtId="0" fontId="6" fillId="9" borderId="27" xfId="0" applyFont="1" applyFill="1" applyBorder="1" applyAlignment="1">
      <alignment vertical="center" wrapText="1"/>
    </xf>
    <xf numFmtId="0" fontId="6" fillId="9" borderId="46" xfId="0" applyFont="1" applyFill="1" applyBorder="1" applyAlignment="1">
      <alignment vertical="center"/>
    </xf>
    <xf numFmtId="0" fontId="5" fillId="9" borderId="2" xfId="0" applyFont="1" applyFill="1" applyBorder="1" applyAlignment="1">
      <alignment vertical="center"/>
    </xf>
    <xf numFmtId="0" fontId="5" fillId="9" borderId="3" xfId="0" applyFont="1" applyFill="1" applyBorder="1" applyAlignment="1">
      <alignment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9" borderId="11" xfId="0" applyFont="1" applyFill="1" applyBorder="1" applyAlignment="1">
      <alignment horizontal="center" vertical="center"/>
    </xf>
    <xf numFmtId="0" fontId="5" fillId="9" borderId="28" xfId="0" applyFont="1" applyFill="1" applyBorder="1" applyAlignment="1">
      <alignment horizontal="center" vertical="center"/>
    </xf>
    <xf numFmtId="0" fontId="5" fillId="9" borderId="0" xfId="0" applyFont="1" applyFill="1" applyBorder="1" applyAlignment="1">
      <alignment horizontal="center" vertical="center"/>
    </xf>
    <xf numFmtId="0" fontId="5" fillId="9" borderId="0" xfId="0" applyFont="1" applyFill="1" applyBorder="1" applyAlignment="1">
      <alignment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4" fillId="9" borderId="12" xfId="0" applyFont="1" applyFill="1" applyBorder="1" applyAlignment="1" applyProtection="1">
      <alignment horizontal="center" vertical="center"/>
    </xf>
    <xf numFmtId="0" fontId="5" fillId="9" borderId="49" xfId="0" applyFont="1" applyFill="1" applyBorder="1" applyAlignment="1">
      <alignment vertical="center" wrapText="1"/>
    </xf>
    <xf numFmtId="0" fontId="5" fillId="9" borderId="25" xfId="0" applyFont="1" applyFill="1" applyBorder="1" applyAlignment="1">
      <alignment vertical="center" wrapText="1"/>
    </xf>
    <xf numFmtId="0" fontId="5" fillId="9" borderId="31" xfId="0" applyFont="1" applyFill="1" applyBorder="1" applyAlignment="1" applyProtection="1">
      <alignment vertical="center" shrinkToFit="1"/>
      <protection locked="0"/>
    </xf>
    <xf numFmtId="0" fontId="5" fillId="9" borderId="0" xfId="0" applyFont="1" applyFill="1" applyBorder="1" applyAlignment="1">
      <alignment vertical="center"/>
    </xf>
    <xf numFmtId="0" fontId="26" fillId="0" borderId="76" xfId="0" applyFont="1" applyBorder="1" applyAlignment="1">
      <alignment vertical="center"/>
    </xf>
    <xf numFmtId="0" fontId="5" fillId="9" borderId="0" xfId="0" applyFont="1" applyFill="1" applyBorder="1" applyAlignment="1">
      <alignment vertical="center"/>
    </xf>
    <xf numFmtId="0" fontId="5" fillId="0" borderId="0" xfId="0" applyFont="1" applyBorder="1" applyAlignment="1" applyProtection="1">
      <alignment vertical="center"/>
    </xf>
    <xf numFmtId="0" fontId="5" fillId="0" borderId="12" xfId="0" applyFont="1" applyBorder="1" applyAlignment="1" applyProtection="1">
      <alignment vertical="center"/>
    </xf>
    <xf numFmtId="0" fontId="5" fillId="0" borderId="30" xfId="0" applyFont="1" applyBorder="1" applyAlignment="1" applyProtection="1">
      <alignment vertical="center"/>
    </xf>
    <xf numFmtId="0" fontId="5" fillId="0" borderId="26" xfId="0" applyFont="1" applyBorder="1" applyAlignment="1" applyProtection="1">
      <alignment vertical="center"/>
    </xf>
    <xf numFmtId="0" fontId="5" fillId="0" borderId="65"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50" xfId="0" applyFont="1" applyBorder="1" applyAlignment="1" applyProtection="1">
      <alignment vertical="center"/>
      <protection locked="0"/>
    </xf>
    <xf numFmtId="0" fontId="5" fillId="0" borderId="113" xfId="0" applyFont="1" applyBorder="1" applyAlignment="1" applyProtection="1">
      <alignment vertical="center" shrinkToFit="1"/>
      <protection locked="0"/>
    </xf>
    <xf numFmtId="0" fontId="5" fillId="0" borderId="35" xfId="0" applyFont="1" applyBorder="1" applyAlignment="1">
      <alignment vertical="center"/>
    </xf>
    <xf numFmtId="0" fontId="5" fillId="9" borderId="117" xfId="0" applyFont="1" applyFill="1" applyBorder="1" applyAlignment="1">
      <alignment vertical="center"/>
    </xf>
    <xf numFmtId="0" fontId="5" fillId="9" borderId="118" xfId="0" applyFont="1" applyFill="1" applyBorder="1" applyAlignment="1">
      <alignment vertical="center"/>
    </xf>
    <xf numFmtId="0" fontId="5" fillId="9" borderId="121" xfId="0" applyFont="1" applyFill="1" applyBorder="1" applyAlignment="1">
      <alignment vertical="center"/>
    </xf>
    <xf numFmtId="0" fontId="5" fillId="0" borderId="40" xfId="0" applyFont="1" applyBorder="1" applyAlignment="1">
      <alignment horizontal="left" vertical="center"/>
    </xf>
    <xf numFmtId="0" fontId="5" fillId="0" borderId="34" xfId="0" applyFont="1" applyBorder="1" applyAlignment="1">
      <alignment horizontal="left" vertical="center"/>
    </xf>
    <xf numFmtId="0" fontId="5" fillId="9" borderId="121" xfId="0" applyFont="1" applyFill="1" applyBorder="1" applyAlignment="1">
      <alignment horizontal="center" vertical="center"/>
    </xf>
    <xf numFmtId="0" fontId="5" fillId="9" borderId="125" xfId="0" applyFont="1" applyFill="1" applyBorder="1" applyAlignment="1">
      <alignment vertical="center"/>
    </xf>
    <xf numFmtId="0" fontId="5" fillId="9" borderId="100" xfId="0" applyFont="1" applyFill="1" applyBorder="1" applyAlignment="1">
      <alignment vertical="center"/>
    </xf>
    <xf numFmtId="0" fontId="5" fillId="9" borderId="117" xfId="0" applyFont="1" applyFill="1" applyBorder="1" applyAlignment="1">
      <alignment horizontal="center" vertical="center"/>
    </xf>
    <xf numFmtId="0" fontId="5" fillId="9" borderId="118" xfId="0" applyFont="1" applyFill="1" applyBorder="1" applyAlignment="1">
      <alignment horizontal="center" vertical="center"/>
    </xf>
    <xf numFmtId="0" fontId="5" fillId="0" borderId="128" xfId="0" applyFont="1" applyBorder="1" applyAlignment="1">
      <alignment vertical="center"/>
    </xf>
    <xf numFmtId="0" fontId="5" fillId="0" borderId="121" xfId="0" applyFont="1" applyBorder="1" applyAlignment="1">
      <alignment vertical="center"/>
    </xf>
    <xf numFmtId="0" fontId="5" fillId="0" borderId="129" xfId="0" applyFont="1" applyBorder="1" applyAlignment="1">
      <alignment vertical="center"/>
    </xf>
    <xf numFmtId="0" fontId="6" fillId="0" borderId="25" xfId="0" applyFont="1" applyBorder="1" applyAlignment="1">
      <alignment vertical="center"/>
    </xf>
    <xf numFmtId="0" fontId="6" fillId="0" borderId="33" xfId="0" applyFont="1" applyBorder="1" applyAlignment="1">
      <alignment horizontal="center" vertical="center"/>
    </xf>
    <xf numFmtId="0" fontId="6" fillId="0" borderId="25" xfId="0" applyFont="1" applyBorder="1" applyAlignment="1">
      <alignment horizontal="center" vertical="center"/>
    </xf>
    <xf numFmtId="0" fontId="5" fillId="0" borderId="30" xfId="0" applyFont="1" applyBorder="1" applyAlignment="1">
      <alignment horizontal="center" vertical="center"/>
    </xf>
    <xf numFmtId="0" fontId="5" fillId="0" borderId="0" xfId="0" applyFont="1" applyBorder="1" applyAlignment="1">
      <alignment horizontal="center" vertical="center"/>
    </xf>
    <xf numFmtId="0" fontId="5" fillId="0" borderId="27" xfId="0" applyFont="1" applyBorder="1" applyAlignment="1">
      <alignment horizontal="center" vertical="center"/>
    </xf>
    <xf numFmtId="0" fontId="4" fillId="9" borderId="12" xfId="0" applyFont="1" applyFill="1" applyBorder="1" applyAlignment="1" applyProtection="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12" xfId="0" applyFont="1" applyBorder="1" applyAlignment="1">
      <alignment horizontal="center" vertical="center"/>
    </xf>
    <xf numFmtId="0" fontId="5" fillId="9" borderId="11" xfId="0" applyFont="1" applyFill="1" applyBorder="1" applyAlignment="1">
      <alignment horizontal="center" vertical="center"/>
    </xf>
    <xf numFmtId="0" fontId="5" fillId="0" borderId="0" xfId="0" applyFont="1" applyBorder="1" applyAlignment="1">
      <alignment horizontal="center" vertical="center"/>
    </xf>
    <xf numFmtId="0" fontId="5" fillId="9" borderId="0" xfId="0" applyFont="1" applyFill="1" applyBorder="1" applyAlignment="1">
      <alignment horizontal="center" vertical="center" wrapText="1"/>
    </xf>
    <xf numFmtId="0" fontId="5" fillId="0" borderId="2" xfId="0" applyFont="1" applyBorder="1" applyAlignment="1" applyProtection="1">
      <alignment vertical="center" shrinkToFit="1"/>
      <protection locked="0"/>
    </xf>
    <xf numFmtId="0" fontId="5" fillId="0" borderId="121" xfId="0" applyFont="1" applyBorder="1" applyAlignment="1">
      <alignment horizontal="center" vertical="center"/>
    </xf>
    <xf numFmtId="0" fontId="26" fillId="0" borderId="2" xfId="0" applyFont="1" applyBorder="1" applyAlignment="1" applyProtection="1">
      <alignment vertical="center" shrinkToFit="1"/>
      <protection locked="0"/>
    </xf>
    <xf numFmtId="0" fontId="5" fillId="8" borderId="137" xfId="0" applyFont="1" applyFill="1" applyBorder="1" applyAlignment="1" applyProtection="1">
      <alignment vertical="center"/>
      <protection locked="0"/>
    </xf>
    <xf numFmtId="0" fontId="5" fillId="0" borderId="36"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5" fillId="0" borderId="112" xfId="0" applyFont="1" applyBorder="1" applyAlignment="1" applyProtection="1">
      <alignment vertical="center"/>
      <protection locked="0"/>
    </xf>
    <xf numFmtId="0" fontId="5" fillId="0" borderId="113" xfId="0" applyFont="1" applyBorder="1" applyAlignment="1" applyProtection="1">
      <alignment vertical="center"/>
      <protection locked="0"/>
    </xf>
    <xf numFmtId="0" fontId="5" fillId="0" borderId="116" xfId="0" applyFont="1" applyBorder="1" applyAlignment="1" applyProtection="1">
      <alignment vertical="center"/>
      <protection locked="0"/>
    </xf>
    <xf numFmtId="0" fontId="6" fillId="0" borderId="25" xfId="0" applyFont="1" applyBorder="1" applyAlignment="1">
      <alignment horizontal="center" vertical="center"/>
    </xf>
    <xf numFmtId="0" fontId="15" fillId="9" borderId="22" xfId="0" applyFont="1" applyFill="1" applyBorder="1" applyAlignment="1" applyProtection="1">
      <alignment horizontal="center" vertical="center" textRotation="255" wrapText="1"/>
      <protection locked="0"/>
    </xf>
    <xf numFmtId="0" fontId="5" fillId="9" borderId="11" xfId="0" applyFont="1" applyFill="1" applyBorder="1" applyAlignment="1">
      <alignment horizontal="center" vertical="center"/>
    </xf>
    <xf numFmtId="0" fontId="4" fillId="0" borderId="0" xfId="0" applyFont="1" applyAlignment="1">
      <alignment horizontal="center" vertical="center"/>
    </xf>
    <xf numFmtId="0" fontId="5" fillId="0" borderId="27" xfId="0" applyFont="1" applyBorder="1" applyAlignment="1">
      <alignment horizontal="center" vertical="center"/>
    </xf>
    <xf numFmtId="49" fontId="5" fillId="8" borderId="136" xfId="0" applyNumberFormat="1" applyFont="1" applyFill="1" applyBorder="1" applyAlignment="1" applyProtection="1">
      <alignment vertical="center"/>
      <protection locked="0"/>
    </xf>
    <xf numFmtId="49" fontId="5" fillId="8" borderId="137" xfId="0" applyNumberFormat="1" applyFont="1" applyFill="1" applyBorder="1" applyAlignment="1" applyProtection="1">
      <alignment vertical="center"/>
      <protection locked="0"/>
    </xf>
    <xf numFmtId="49" fontId="5" fillId="8" borderId="25" xfId="0" applyNumberFormat="1" applyFont="1" applyFill="1" applyBorder="1" applyAlignment="1" applyProtection="1">
      <alignment vertical="center"/>
      <protection locked="0"/>
    </xf>
    <xf numFmtId="49" fontId="5" fillId="8" borderId="139" xfId="0" applyNumberFormat="1" applyFont="1" applyFill="1" applyBorder="1" applyAlignment="1" applyProtection="1">
      <alignment vertical="center"/>
      <protection locked="0"/>
    </xf>
    <xf numFmtId="49" fontId="5" fillId="0" borderId="36" xfId="0" applyNumberFormat="1" applyFont="1" applyBorder="1" applyAlignment="1" applyProtection="1">
      <alignment vertical="center" shrinkToFit="1"/>
      <protection locked="0"/>
    </xf>
    <xf numFmtId="49" fontId="5" fillId="0" borderId="0" xfId="0" applyNumberFormat="1" applyFont="1" applyBorder="1" applyAlignment="1" applyProtection="1">
      <alignment vertical="center" shrinkToFit="1"/>
      <protection locked="0"/>
    </xf>
    <xf numFmtId="49" fontId="5" fillId="0" borderId="112" xfId="0" applyNumberFormat="1" applyFont="1" applyBorder="1" applyAlignment="1" applyProtection="1">
      <alignment vertical="center" shrinkToFit="1"/>
      <protection locked="0"/>
    </xf>
    <xf numFmtId="49" fontId="5" fillId="0" borderId="113" xfId="0" applyNumberFormat="1" applyFont="1" applyBorder="1" applyAlignment="1" applyProtection="1">
      <alignment vertical="center" shrinkToFit="1"/>
      <protection locked="0"/>
    </xf>
    <xf numFmtId="49" fontId="26" fillId="0" borderId="0" xfId="0" applyNumberFormat="1" applyFont="1" applyBorder="1" applyAlignment="1" applyProtection="1">
      <alignment vertical="center" shrinkToFit="1"/>
      <protection locked="0"/>
    </xf>
    <xf numFmtId="49" fontId="26" fillId="0" borderId="113" xfId="0" applyNumberFormat="1" applyFont="1" applyBorder="1" applyAlignment="1" applyProtection="1">
      <alignment vertical="center" shrinkToFit="1"/>
      <protection locked="0"/>
    </xf>
    <xf numFmtId="49" fontId="22" fillId="0" borderId="143" xfId="0" applyNumberFormat="1" applyFont="1" applyBorder="1" applyAlignment="1" applyProtection="1">
      <alignment vertical="center" wrapText="1" shrinkToFit="1"/>
      <protection locked="0"/>
    </xf>
    <xf numFmtId="49" fontId="27" fillId="0" borderId="143" xfId="0" applyNumberFormat="1" applyFont="1" applyBorder="1" applyAlignment="1" applyProtection="1">
      <alignment vertical="center" wrapText="1" shrinkToFit="1"/>
      <protection locked="0"/>
    </xf>
    <xf numFmtId="49" fontId="22" fillId="0" borderId="110" xfId="0" applyNumberFormat="1" applyFont="1" applyBorder="1" applyAlignment="1" applyProtection="1">
      <alignment vertical="center" wrapText="1" shrinkToFit="1"/>
      <protection locked="0"/>
    </xf>
    <xf numFmtId="49" fontId="27" fillId="0" borderId="110" xfId="0" applyNumberFormat="1" applyFont="1" applyBorder="1" applyAlignment="1" applyProtection="1">
      <alignment vertical="center" wrapText="1" shrinkToFit="1"/>
      <protection locked="0"/>
    </xf>
    <xf numFmtId="49" fontId="26" fillId="0" borderId="112" xfId="0" applyNumberFormat="1" applyFont="1" applyBorder="1" applyAlignment="1" applyProtection="1">
      <alignment vertical="center" shrinkToFit="1"/>
      <protection locked="0"/>
    </xf>
    <xf numFmtId="49" fontId="26" fillId="0" borderId="114" xfId="0" applyNumberFormat="1" applyFont="1" applyBorder="1" applyAlignment="1" applyProtection="1">
      <alignment vertical="center" shrinkToFit="1"/>
      <protection locked="0"/>
    </xf>
    <xf numFmtId="49" fontId="26" fillId="0" borderId="27" xfId="0" applyNumberFormat="1" applyFont="1" applyBorder="1" applyAlignment="1" applyProtection="1">
      <alignment vertical="center" shrinkToFit="1"/>
      <protection locked="0"/>
    </xf>
    <xf numFmtId="49" fontId="5" fillId="0" borderId="114" xfId="0" applyNumberFormat="1" applyFont="1" applyBorder="1" applyAlignment="1" applyProtection="1">
      <alignment vertical="center" shrinkToFit="1"/>
      <protection locked="0"/>
    </xf>
    <xf numFmtId="49" fontId="5" fillId="0" borderId="116" xfId="0" applyNumberFormat="1" applyFont="1" applyBorder="1" applyAlignment="1" applyProtection="1">
      <alignment vertical="center" shrinkToFit="1"/>
      <protection locked="0"/>
    </xf>
    <xf numFmtId="49" fontId="5" fillId="0" borderId="140" xfId="0" applyNumberFormat="1" applyFont="1" applyBorder="1" applyAlignment="1" applyProtection="1">
      <alignment vertical="center" shrinkToFit="1"/>
      <protection locked="0"/>
    </xf>
    <xf numFmtId="49" fontId="5" fillId="0" borderId="27" xfId="0" applyNumberFormat="1" applyFont="1" applyBorder="1" applyAlignment="1" applyProtection="1">
      <alignment vertical="center" shrinkToFit="1"/>
      <protection locked="0"/>
    </xf>
    <xf numFmtId="49" fontId="26" fillId="8" borderId="137" xfId="0" applyNumberFormat="1" applyFont="1" applyFill="1" applyBorder="1" applyAlignment="1" applyProtection="1">
      <alignment vertical="center"/>
      <protection locked="0"/>
    </xf>
    <xf numFmtId="49" fontId="26" fillId="8" borderId="137" xfId="0" applyNumberFormat="1" applyFont="1" applyFill="1" applyBorder="1" applyAlignment="1" applyProtection="1">
      <alignment horizontal="left" vertical="center"/>
      <protection locked="0"/>
    </xf>
    <xf numFmtId="49" fontId="26" fillId="8" borderId="137" xfId="0" applyNumberFormat="1" applyFont="1" applyFill="1" applyBorder="1" applyAlignment="1" applyProtection="1">
      <alignment horizontal="center" vertical="center"/>
      <protection locked="0"/>
    </xf>
    <xf numFmtId="49" fontId="5" fillId="8" borderId="137" xfId="0" applyNumberFormat="1" applyFont="1" applyFill="1" applyBorder="1" applyAlignment="1" applyProtection="1">
      <alignment horizontal="center" vertical="center"/>
      <protection locked="0"/>
    </xf>
    <xf numFmtId="49" fontId="26" fillId="8" borderId="139" xfId="0" applyNumberFormat="1" applyFont="1" applyFill="1" applyBorder="1" applyAlignment="1" applyProtection="1">
      <alignment horizontal="center" vertical="center"/>
      <protection locked="0"/>
    </xf>
    <xf numFmtId="49" fontId="27" fillId="8" borderId="138" xfId="0" applyNumberFormat="1" applyFont="1" applyFill="1" applyBorder="1" applyAlignment="1" applyProtection="1">
      <alignment horizontal="left" vertical="center"/>
      <protection locked="0"/>
    </xf>
    <xf numFmtId="49" fontId="27" fillId="8" borderId="137" xfId="0" applyNumberFormat="1" applyFont="1" applyFill="1" applyBorder="1" applyAlignment="1" applyProtection="1">
      <alignment horizontal="left" vertical="center"/>
      <protection locked="0"/>
    </xf>
    <xf numFmtId="49" fontId="27" fillId="8" borderId="137" xfId="0" applyNumberFormat="1" applyFont="1" applyFill="1" applyBorder="1" applyAlignment="1" applyProtection="1">
      <alignment horizontal="center" vertical="center"/>
      <protection locked="0"/>
    </xf>
    <xf numFmtId="49" fontId="8" fillId="8" borderId="137" xfId="0" applyNumberFormat="1" applyFont="1" applyFill="1" applyBorder="1" applyAlignment="1" applyProtection="1">
      <alignment vertical="center"/>
      <protection locked="0"/>
    </xf>
    <xf numFmtId="0" fontId="8" fillId="8" borderId="137" xfId="0" applyFont="1" applyFill="1" applyBorder="1" applyAlignment="1" applyProtection="1">
      <alignment vertical="center"/>
      <protection locked="0"/>
    </xf>
    <xf numFmtId="0" fontId="27" fillId="8" borderId="137" xfId="0" applyFont="1" applyFill="1" applyBorder="1" applyAlignment="1" applyProtection="1">
      <alignment vertical="center"/>
      <protection locked="0"/>
    </xf>
    <xf numFmtId="49" fontId="27" fillId="8" borderId="137" xfId="0" applyNumberFormat="1" applyFont="1" applyFill="1" applyBorder="1" applyAlignment="1" applyProtection="1">
      <alignment vertical="center"/>
      <protection locked="0"/>
    </xf>
    <xf numFmtId="49" fontId="27" fillId="8" borderId="139" xfId="0" applyNumberFormat="1" applyFont="1" applyFill="1" applyBorder="1" applyAlignment="1" applyProtection="1">
      <alignment horizontal="left" vertical="center"/>
      <protection locked="0"/>
    </xf>
    <xf numFmtId="49" fontId="8" fillId="8" borderId="136" xfId="0" applyNumberFormat="1" applyFont="1" applyFill="1" applyBorder="1" applyAlignment="1" applyProtection="1">
      <alignment vertical="center"/>
      <protection locked="0"/>
    </xf>
    <xf numFmtId="49" fontId="27" fillId="8" borderId="137" xfId="0" applyNumberFormat="1" applyFont="1" applyFill="1" applyBorder="1" applyAlignment="1" applyProtection="1">
      <alignment horizontal="right" vertical="center"/>
      <protection locked="0"/>
    </xf>
    <xf numFmtId="0" fontId="5" fillId="0" borderId="133" xfId="0" applyFont="1" applyBorder="1" applyAlignment="1" applyProtection="1">
      <alignment vertical="center" shrinkToFit="1"/>
      <protection locked="0"/>
    </xf>
    <xf numFmtId="0" fontId="5" fillId="0" borderId="124" xfId="0" applyFont="1" applyBorder="1" applyAlignment="1" applyProtection="1">
      <alignment vertical="center" shrinkToFit="1"/>
      <protection locked="0"/>
    </xf>
    <xf numFmtId="0" fontId="5" fillId="0" borderId="73" xfId="0" applyFont="1" applyBorder="1" applyAlignment="1">
      <alignment vertical="center"/>
    </xf>
    <xf numFmtId="0" fontId="5" fillId="0" borderId="130" xfId="0" applyFont="1" applyBorder="1" applyAlignment="1">
      <alignment vertical="center"/>
    </xf>
    <xf numFmtId="0" fontId="5" fillId="0" borderId="131" xfId="0" applyFont="1" applyBorder="1" applyAlignment="1">
      <alignment vertical="center"/>
    </xf>
    <xf numFmtId="0" fontId="5" fillId="0" borderId="132" xfId="0" applyFont="1" applyBorder="1" applyAlignment="1">
      <alignment vertical="center"/>
    </xf>
    <xf numFmtId="0" fontId="5" fillId="0" borderId="30" xfId="0" applyFont="1" applyBorder="1" applyAlignment="1" applyProtection="1">
      <alignment vertical="center" shrinkToFit="1"/>
      <protection locked="0"/>
    </xf>
    <xf numFmtId="0" fontId="5" fillId="0" borderId="0" xfId="0" applyFont="1" applyAlignment="1" applyProtection="1">
      <alignment vertical="center"/>
      <protection locked="0"/>
    </xf>
    <xf numFmtId="0" fontId="5" fillId="0" borderId="26" xfId="0" applyFont="1" applyBorder="1" applyAlignment="1">
      <alignment vertical="center"/>
    </xf>
    <xf numFmtId="0" fontId="5" fillId="9" borderId="127" xfId="0" applyFont="1" applyFill="1" applyBorder="1" applyAlignment="1">
      <alignment vertical="center"/>
    </xf>
    <xf numFmtId="0" fontId="8" fillId="9" borderId="126" xfId="0" applyFont="1" applyFill="1" applyBorder="1" applyAlignment="1">
      <alignment vertical="center"/>
    </xf>
    <xf numFmtId="0" fontId="5" fillId="9" borderId="34" xfId="0" applyFont="1" applyFill="1" applyBorder="1" applyAlignment="1">
      <alignment vertical="center"/>
    </xf>
    <xf numFmtId="0" fontId="8" fillId="9" borderId="30" xfId="0" applyFont="1" applyFill="1" applyBorder="1" applyAlignment="1">
      <alignment vertical="center"/>
    </xf>
    <xf numFmtId="0" fontId="5" fillId="0" borderId="0" xfId="0" applyFont="1" applyAlignment="1">
      <alignment vertical="center" wrapText="1"/>
    </xf>
    <xf numFmtId="0" fontId="5" fillId="0" borderId="25" xfId="0" applyFont="1" applyBorder="1" applyAlignment="1">
      <alignment vertical="center" wrapText="1"/>
    </xf>
    <xf numFmtId="0" fontId="5" fillId="0" borderId="49" xfId="0" applyFont="1" applyBorder="1" applyAlignment="1">
      <alignment vertical="center" wrapText="1"/>
    </xf>
    <xf numFmtId="0" fontId="8" fillId="9" borderId="101" xfId="0" applyFont="1" applyFill="1" applyBorder="1" applyAlignment="1">
      <alignment vertical="center" shrinkToFit="1"/>
    </xf>
    <xf numFmtId="0" fontId="8" fillId="9" borderId="123" xfId="0" applyFont="1" applyFill="1" applyBorder="1" applyAlignment="1">
      <alignment vertical="center" shrinkToFit="1"/>
    </xf>
    <xf numFmtId="0" fontId="8" fillId="9" borderId="2" xfId="0" applyFont="1" applyFill="1" applyBorder="1" applyAlignment="1">
      <alignment vertical="center" shrinkToFit="1"/>
    </xf>
    <xf numFmtId="0" fontId="5" fillId="9" borderId="2" xfId="0" applyFont="1" applyFill="1" applyBorder="1" applyAlignment="1">
      <alignment vertical="center" wrapText="1" shrinkToFit="1"/>
    </xf>
    <xf numFmtId="0" fontId="15" fillId="8" borderId="0" xfId="0" applyFont="1" applyFill="1" applyAlignment="1">
      <alignment horizontal="center" vertical="center" textRotation="255" wrapText="1"/>
    </xf>
    <xf numFmtId="0" fontId="5" fillId="9" borderId="25" xfId="0" applyFont="1" applyFill="1" applyBorder="1" applyAlignment="1">
      <alignment vertical="center" wrapText="1" shrinkToFit="1"/>
    </xf>
    <xf numFmtId="0" fontId="5" fillId="9" borderId="122" xfId="0" applyFont="1" applyFill="1" applyBorder="1" applyAlignment="1">
      <alignment vertical="center"/>
    </xf>
    <xf numFmtId="0" fontId="5" fillId="9" borderId="101" xfId="0" applyFont="1" applyFill="1" applyBorder="1" applyAlignment="1">
      <alignment vertical="center"/>
    </xf>
    <xf numFmtId="0" fontId="5" fillId="9" borderId="0" xfId="0" applyFont="1" applyFill="1" applyAlignment="1">
      <alignment horizontal="right" vertical="center"/>
    </xf>
    <xf numFmtId="0" fontId="8" fillId="9" borderId="0" xfId="0" applyFont="1" applyFill="1" applyAlignment="1">
      <alignment vertical="center"/>
    </xf>
    <xf numFmtId="0" fontId="5" fillId="9" borderId="0" xfId="0" applyFont="1" applyFill="1" applyAlignment="1">
      <alignment vertical="center" wrapText="1"/>
    </xf>
    <xf numFmtId="0" fontId="4" fillId="9" borderId="12" xfId="0" applyFont="1" applyFill="1" applyBorder="1" applyAlignment="1">
      <alignment horizontal="center" vertical="center"/>
    </xf>
    <xf numFmtId="0" fontId="4" fillId="0" borderId="12" xfId="0" applyFont="1" applyBorder="1" applyAlignment="1">
      <alignment vertical="center"/>
    </xf>
    <xf numFmtId="0" fontId="4" fillId="9" borderId="12" xfId="0" applyFont="1" applyFill="1" applyBorder="1" applyAlignment="1">
      <alignment vertical="center"/>
    </xf>
    <xf numFmtId="0" fontId="10" fillId="9" borderId="12" xfId="0" applyFont="1" applyFill="1" applyBorder="1" applyAlignment="1">
      <alignment horizontal="center" vertical="center"/>
    </xf>
    <xf numFmtId="0" fontId="4" fillId="3" borderId="12" xfId="0" applyFont="1" applyFill="1" applyBorder="1" applyAlignment="1">
      <alignment vertical="center"/>
    </xf>
    <xf numFmtId="0" fontId="6" fillId="0" borderId="12" xfId="0" applyFont="1" applyBorder="1" applyAlignment="1">
      <alignment vertical="center"/>
    </xf>
    <xf numFmtId="0" fontId="6" fillId="0" borderId="0" xfId="0" applyFont="1" applyAlignment="1">
      <alignment vertical="center"/>
    </xf>
    <xf numFmtId="0" fontId="19" fillId="9" borderId="0" xfId="0" applyFont="1" applyFill="1" applyAlignment="1">
      <alignment vertical="center"/>
    </xf>
    <xf numFmtId="0" fontId="5" fillId="9" borderId="120" xfId="0" applyFont="1" applyFill="1" applyBorder="1" applyAlignment="1">
      <alignment vertical="center"/>
    </xf>
    <xf numFmtId="0" fontId="5" fillId="9" borderId="118" xfId="0" applyFont="1" applyFill="1" applyBorder="1" applyAlignment="1">
      <alignment horizontal="right" vertical="center"/>
    </xf>
    <xf numFmtId="0" fontId="15" fillId="9" borderId="73" xfId="0" applyFont="1" applyFill="1" applyBorder="1" applyAlignment="1" applyProtection="1">
      <alignment vertical="center" textRotation="255" wrapText="1"/>
      <protection locked="0"/>
    </xf>
    <xf numFmtId="0" fontId="15" fillId="9" borderId="18" xfId="0" applyFont="1" applyFill="1" applyBorder="1" applyAlignment="1" applyProtection="1">
      <alignment vertical="center" textRotation="255" wrapText="1"/>
      <protection locked="0"/>
    </xf>
    <xf numFmtId="0" fontId="15" fillId="9" borderId="75" xfId="0" applyFont="1" applyFill="1" applyBorder="1" applyAlignment="1" applyProtection="1">
      <alignment vertical="center" textRotation="255" wrapText="1"/>
      <protection locked="0"/>
    </xf>
    <xf numFmtId="0" fontId="15" fillId="9" borderId="22" xfId="0" applyFont="1" applyFill="1" applyBorder="1" applyAlignment="1" applyProtection="1">
      <alignment vertical="center" textRotation="255" wrapText="1"/>
      <protection locked="0"/>
    </xf>
    <xf numFmtId="0" fontId="4" fillId="0" borderId="0" xfId="1" applyFont="1" applyAlignment="1">
      <alignment vertical="center"/>
    </xf>
    <xf numFmtId="20" fontId="4" fillId="0" borderId="156" xfId="1" applyNumberFormat="1" applyFont="1" applyBorder="1" applyAlignment="1">
      <alignment horizontal="left" vertical="center"/>
    </xf>
    <xf numFmtId="20" fontId="4" fillId="0" borderId="157" xfId="1" applyNumberFormat="1" applyFont="1" applyBorder="1" applyAlignment="1">
      <alignment horizontal="left" vertical="center"/>
    </xf>
    <xf numFmtId="0" fontId="4" fillId="9" borderId="24" xfId="1" applyFont="1" applyFill="1" applyBorder="1" applyAlignment="1">
      <alignment vertical="center"/>
    </xf>
    <xf numFmtId="0" fontId="4" fillId="9" borderId="12" xfId="1" applyFont="1" applyFill="1" applyBorder="1" applyAlignment="1">
      <alignment vertical="center"/>
    </xf>
    <xf numFmtId="0" fontId="4" fillId="9" borderId="39" xfId="1" applyFont="1" applyFill="1" applyBorder="1" applyAlignment="1">
      <alignment vertical="center"/>
    </xf>
    <xf numFmtId="0" fontId="4" fillId="9" borderId="29" xfId="1" applyFont="1" applyFill="1" applyBorder="1" applyAlignment="1">
      <alignment vertical="center"/>
    </xf>
    <xf numFmtId="0" fontId="4" fillId="9" borderId="0" xfId="1" applyFont="1" applyFill="1" applyAlignment="1">
      <alignment vertical="center"/>
    </xf>
    <xf numFmtId="0" fontId="4" fillId="9" borderId="36" xfId="1" applyFont="1" applyFill="1" applyBorder="1" applyAlignment="1">
      <alignment vertical="center"/>
    </xf>
    <xf numFmtId="0" fontId="4" fillId="0" borderId="157" xfId="1" applyFont="1" applyBorder="1" applyAlignment="1">
      <alignment vertical="center"/>
    </xf>
    <xf numFmtId="0" fontId="4" fillId="0" borderId="158" xfId="1" applyFont="1" applyBorder="1" applyAlignment="1">
      <alignment vertical="center"/>
    </xf>
    <xf numFmtId="0" fontId="4" fillId="9" borderId="27" xfId="1" applyFont="1" applyFill="1" applyBorder="1" applyAlignment="1">
      <alignment vertical="center"/>
    </xf>
    <xf numFmtId="0" fontId="40" fillId="9" borderId="0" xfId="1" applyFont="1" applyFill="1" applyAlignment="1">
      <alignment vertical="center"/>
    </xf>
    <xf numFmtId="0" fontId="4" fillId="0" borderId="156" xfId="1" applyFont="1" applyBorder="1" applyAlignment="1">
      <alignment vertical="center"/>
    </xf>
    <xf numFmtId="0" fontId="4" fillId="0" borderId="25" xfId="1" applyFont="1" applyBorder="1" applyAlignment="1">
      <alignment vertical="center"/>
    </xf>
    <xf numFmtId="0" fontId="10" fillId="9" borderId="27" xfId="1" applyFont="1" applyFill="1" applyBorder="1" applyAlignment="1">
      <alignment vertical="center"/>
    </xf>
    <xf numFmtId="0" fontId="10" fillId="9" borderId="30" xfId="1" applyFont="1" applyFill="1" applyBorder="1" applyAlignment="1">
      <alignment vertical="center"/>
    </xf>
    <xf numFmtId="0" fontId="24" fillId="9" borderId="0" xfId="1" applyFont="1" applyFill="1" applyAlignment="1">
      <alignment vertical="center"/>
    </xf>
    <xf numFmtId="0" fontId="24" fillId="9" borderId="36" xfId="1" applyFont="1" applyFill="1" applyBorder="1" applyAlignment="1">
      <alignment vertical="center"/>
    </xf>
    <xf numFmtId="0" fontId="41" fillId="11" borderId="0" xfId="1" applyFont="1" applyFill="1" applyAlignment="1">
      <alignment vertical="center"/>
    </xf>
    <xf numFmtId="0" fontId="41" fillId="11" borderId="36" xfId="1" applyFont="1" applyFill="1" applyBorder="1" applyAlignment="1">
      <alignment vertical="center"/>
    </xf>
    <xf numFmtId="0" fontId="4" fillId="9" borderId="0" xfId="1" applyFont="1" applyFill="1" applyAlignment="1">
      <alignment horizontal="center" vertical="center"/>
    </xf>
    <xf numFmtId="0" fontId="4" fillId="9" borderId="36" xfId="1" applyFont="1" applyFill="1" applyBorder="1" applyAlignment="1">
      <alignment horizontal="center" vertical="center"/>
    </xf>
    <xf numFmtId="0" fontId="42" fillId="9" borderId="0" xfId="1" applyFont="1" applyFill="1" applyAlignment="1">
      <alignment vertical="center"/>
    </xf>
    <xf numFmtId="0" fontId="43" fillId="9" borderId="0" xfId="1" applyFont="1" applyFill="1" applyAlignment="1">
      <alignment vertical="center"/>
    </xf>
    <xf numFmtId="0" fontId="41" fillId="9" borderId="0" xfId="1" applyFont="1" applyFill="1" applyAlignment="1">
      <alignment vertical="center"/>
    </xf>
    <xf numFmtId="0" fontId="41" fillId="9" borderId="36" xfId="1" applyFont="1" applyFill="1" applyBorder="1" applyAlignment="1">
      <alignment vertical="center"/>
    </xf>
    <xf numFmtId="0" fontId="4" fillId="0" borderId="168" xfId="1" applyFont="1" applyBorder="1" applyAlignment="1">
      <alignment vertical="center"/>
    </xf>
    <xf numFmtId="0" fontId="24" fillId="11" borderId="0" xfId="1" applyFont="1" applyFill="1" applyAlignment="1">
      <alignment vertical="center"/>
    </xf>
    <xf numFmtId="0" fontId="23" fillId="11" borderId="0" xfId="1" applyFont="1" applyFill="1" applyAlignment="1">
      <alignment vertical="center"/>
    </xf>
    <xf numFmtId="0" fontId="41" fillId="0" borderId="0" xfId="1" applyFont="1" applyAlignment="1">
      <alignment vertical="center"/>
    </xf>
    <xf numFmtId="0" fontId="28" fillId="11" borderId="36" xfId="1" applyFont="1" applyFill="1" applyBorder="1" applyAlignment="1">
      <alignment vertical="center"/>
    </xf>
    <xf numFmtId="0" fontId="4" fillId="12" borderId="0" xfId="1" applyFont="1" applyFill="1" applyAlignment="1">
      <alignment vertical="center"/>
    </xf>
    <xf numFmtId="0" fontId="4" fillId="12" borderId="168" xfId="1" applyFont="1" applyFill="1" applyBorder="1" applyAlignment="1">
      <alignment vertical="center"/>
    </xf>
    <xf numFmtId="0" fontId="4" fillId="12" borderId="157" xfId="1" applyFont="1" applyFill="1" applyBorder="1" applyAlignment="1">
      <alignment vertical="center"/>
    </xf>
    <xf numFmtId="0" fontId="10" fillId="9" borderId="0" xfId="1" applyFont="1" applyFill="1" applyAlignment="1">
      <alignment vertical="center"/>
    </xf>
    <xf numFmtId="0" fontId="10" fillId="9" borderId="36" xfId="1" applyFont="1" applyFill="1" applyBorder="1" applyAlignment="1">
      <alignment vertical="center"/>
    </xf>
    <xf numFmtId="0" fontId="4" fillId="9" borderId="14" xfId="1" applyFont="1" applyFill="1" applyBorder="1" applyAlignment="1">
      <alignment vertical="center"/>
    </xf>
    <xf numFmtId="0" fontId="4" fillId="9" borderId="11" xfId="1" applyFont="1" applyFill="1" applyBorder="1" applyAlignment="1">
      <alignment vertical="center"/>
    </xf>
    <xf numFmtId="0" fontId="6" fillId="0" borderId="157" xfId="1" applyFont="1" applyBorder="1" applyAlignment="1">
      <alignment vertical="center"/>
    </xf>
    <xf numFmtId="0" fontId="24" fillId="9" borderId="12" xfId="1" applyFont="1" applyFill="1" applyBorder="1" applyAlignment="1">
      <alignment vertical="center"/>
    </xf>
    <xf numFmtId="0" fontId="18" fillId="9" borderId="12" xfId="1" applyFont="1" applyFill="1" applyBorder="1" applyAlignment="1">
      <alignment vertical="center"/>
    </xf>
    <xf numFmtId="0" fontId="24" fillId="9" borderId="39" xfId="1" applyFont="1" applyFill="1" applyBorder="1" applyAlignment="1">
      <alignment vertical="center"/>
    </xf>
    <xf numFmtId="0" fontId="10" fillId="9" borderId="170" xfId="1" applyFont="1" applyFill="1" applyBorder="1" applyAlignment="1">
      <alignment horizontal="center" vertical="center"/>
    </xf>
    <xf numFmtId="0" fontId="10" fillId="9" borderId="171" xfId="1" applyFont="1" applyFill="1" applyBorder="1" applyAlignment="1">
      <alignment horizontal="center" vertical="center"/>
    </xf>
    <xf numFmtId="0" fontId="10" fillId="9" borderId="172" xfId="1" applyFont="1" applyFill="1" applyBorder="1" applyAlignment="1">
      <alignment horizontal="center" vertical="center"/>
    </xf>
    <xf numFmtId="0" fontId="10" fillId="9" borderId="100" xfId="1" applyFont="1" applyFill="1" applyBorder="1" applyAlignment="1">
      <alignment horizontal="center" vertical="center"/>
    </xf>
    <xf numFmtId="0" fontId="4" fillId="0" borderId="0" xfId="1" applyFont="1" applyAlignment="1">
      <alignment horizontal="left" vertical="center"/>
    </xf>
    <xf numFmtId="0" fontId="4" fillId="9" borderId="29" xfId="1" applyFont="1" applyFill="1" applyBorder="1" applyAlignment="1">
      <alignment horizontal="left" vertical="center"/>
    </xf>
    <xf numFmtId="0" fontId="4" fillId="9" borderId="100" xfId="1" applyFont="1" applyFill="1" applyBorder="1" applyAlignment="1">
      <alignment horizontal="left" vertical="center"/>
    </xf>
    <xf numFmtId="0" fontId="4" fillId="9" borderId="0" xfId="1" applyFont="1" applyFill="1" applyAlignment="1">
      <alignment horizontal="left" vertical="center"/>
    </xf>
    <xf numFmtId="0" fontId="4" fillId="9" borderId="41" xfId="1" applyFont="1" applyFill="1" applyBorder="1" applyAlignment="1">
      <alignment vertical="center"/>
    </xf>
    <xf numFmtId="0" fontId="4" fillId="9" borderId="28" xfId="1" applyFont="1" applyFill="1" applyBorder="1" applyAlignment="1">
      <alignment vertical="center"/>
    </xf>
    <xf numFmtId="0" fontId="6" fillId="9" borderId="0" xfId="0" applyFont="1" applyFill="1" applyAlignment="1">
      <alignment vertical="center"/>
    </xf>
    <xf numFmtId="0" fontId="4" fillId="0" borderId="0" xfId="0" applyFont="1" applyAlignment="1">
      <alignment vertical="center" wrapText="1" shrinkToFit="1"/>
    </xf>
    <xf numFmtId="0" fontId="4" fillId="9" borderId="0" xfId="0" applyFont="1" applyFill="1" applyAlignment="1">
      <alignment vertical="center" wrapText="1" shrinkToFit="1"/>
    </xf>
    <xf numFmtId="0" fontId="48" fillId="9" borderId="0" xfId="0" applyFont="1" applyFill="1" applyAlignment="1">
      <alignment vertical="center" shrinkToFit="1"/>
    </xf>
    <xf numFmtId="0" fontId="7" fillId="0" borderId="0" xfId="0" applyFont="1" applyAlignment="1">
      <alignment horizontal="center" vertical="center" wrapText="1"/>
    </xf>
    <xf numFmtId="0" fontId="4" fillId="9" borderId="0" xfId="0" applyFont="1" applyFill="1" applyAlignment="1">
      <alignment vertical="center"/>
    </xf>
    <xf numFmtId="0" fontId="41" fillId="11" borderId="0" xfId="0" applyFont="1" applyFill="1" applyAlignment="1">
      <alignment vertical="center"/>
    </xf>
    <xf numFmtId="178" fontId="4" fillId="0" borderId="160" xfId="0" applyNumberFormat="1" applyFont="1" applyBorder="1" applyAlignment="1" applyProtection="1">
      <alignment horizontal="center" vertical="center" shrinkToFit="1"/>
      <protection locked="0"/>
    </xf>
    <xf numFmtId="0" fontId="4" fillId="0" borderId="14" xfId="0" applyFont="1" applyBorder="1" applyAlignment="1">
      <alignment horizontal="center" vertical="center"/>
    </xf>
    <xf numFmtId="179" fontId="4" fillId="0" borderId="14" xfId="0" applyNumberFormat="1" applyFont="1" applyBorder="1" applyAlignment="1" applyProtection="1">
      <alignment horizontal="center" vertical="center"/>
      <protection locked="0"/>
    </xf>
    <xf numFmtId="178" fontId="4" fillId="0" borderId="15" xfId="0" applyNumberFormat="1" applyFont="1" applyBorder="1" applyAlignment="1" applyProtection="1">
      <alignment horizontal="center" vertical="center"/>
      <protection locked="0"/>
    </xf>
    <xf numFmtId="179" fontId="4" fillId="0" borderId="16" xfId="0" applyNumberFormat="1" applyFont="1" applyBorder="1" applyAlignment="1" applyProtection="1">
      <alignment horizontal="center" vertical="center"/>
      <protection locked="0"/>
    </xf>
    <xf numFmtId="180" fontId="4" fillId="0" borderId="156" xfId="0" applyNumberFormat="1" applyFont="1" applyBorder="1" applyAlignment="1" applyProtection="1">
      <alignment horizontal="center" vertical="center" shrinkToFit="1"/>
      <protection locked="0"/>
    </xf>
    <xf numFmtId="0" fontId="5" fillId="0" borderId="162" xfId="0" applyFont="1" applyBorder="1" applyAlignment="1" applyProtection="1">
      <alignment vertical="center" shrinkToFit="1"/>
      <protection locked="0"/>
    </xf>
    <xf numFmtId="178" fontId="4" fillId="0" borderId="15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179" fontId="4" fillId="0" borderId="11" xfId="0" applyNumberFormat="1" applyFont="1" applyBorder="1" applyAlignment="1" applyProtection="1">
      <alignment horizontal="center" vertical="center"/>
      <protection locked="0"/>
    </xf>
    <xf numFmtId="178" fontId="4" fillId="0" borderId="13" xfId="0" applyNumberFormat="1" applyFont="1" applyBorder="1" applyAlignment="1" applyProtection="1">
      <alignment horizontal="center" vertical="center"/>
      <protection locked="0"/>
    </xf>
    <xf numFmtId="179" fontId="4" fillId="0" borderId="6" xfId="0" applyNumberFormat="1" applyFont="1" applyBorder="1" applyAlignment="1" applyProtection="1">
      <alignment horizontal="center" vertical="center"/>
      <protection locked="0"/>
    </xf>
    <xf numFmtId="180" fontId="4" fillId="0" borderId="190" xfId="0" applyNumberFormat="1" applyFont="1" applyBorder="1" applyAlignment="1" applyProtection="1">
      <alignment horizontal="center" vertical="center" shrinkToFit="1"/>
      <protection locked="0"/>
    </xf>
    <xf numFmtId="0" fontId="5" fillId="0" borderId="7" xfId="0" applyFont="1" applyBorder="1" applyAlignment="1" applyProtection="1">
      <alignment vertical="center" shrinkToFit="1"/>
      <protection locked="0"/>
    </xf>
    <xf numFmtId="0" fontId="4" fillId="0" borderId="12" xfId="0" applyFont="1" applyBorder="1" applyAlignment="1">
      <alignment horizontal="center" vertical="center"/>
    </xf>
    <xf numFmtId="178" fontId="4" fillId="0" borderId="55" xfId="0" applyNumberFormat="1" applyFont="1" applyBorder="1" applyAlignment="1" applyProtection="1">
      <alignment horizontal="center" vertical="center" shrinkToFit="1"/>
      <protection locked="0"/>
    </xf>
    <xf numFmtId="0" fontId="4" fillId="0" borderId="17" xfId="0" applyFont="1" applyBorder="1" applyAlignment="1">
      <alignment horizontal="center" vertical="center"/>
    </xf>
    <xf numFmtId="179" fontId="4" fillId="0" borderId="17" xfId="0" applyNumberFormat="1" applyFont="1" applyBorder="1" applyAlignment="1" applyProtection="1">
      <alignment horizontal="center" vertical="center"/>
      <protection locked="0"/>
    </xf>
    <xf numFmtId="178" fontId="4" fillId="0" borderId="152" xfId="0" applyNumberFormat="1" applyFont="1" applyBorder="1" applyAlignment="1" applyProtection="1">
      <alignment horizontal="center" vertical="center"/>
      <protection locked="0"/>
    </xf>
    <xf numFmtId="179" fontId="4" fillId="0" borderId="153" xfId="0" applyNumberFormat="1" applyFont="1" applyBorder="1" applyAlignment="1" applyProtection="1">
      <alignment horizontal="center" vertical="center"/>
      <protection locked="0"/>
    </xf>
    <xf numFmtId="0" fontId="5" fillId="0" borderId="163" xfId="0" applyFont="1" applyBorder="1" applyAlignment="1" applyProtection="1">
      <alignment vertical="center" shrinkToFit="1"/>
      <protection locked="0"/>
    </xf>
    <xf numFmtId="180" fontId="12" fillId="0" borderId="192" xfId="0" applyNumberFormat="1" applyFont="1" applyBorder="1" applyAlignment="1">
      <alignment vertical="center"/>
    </xf>
    <xf numFmtId="0" fontId="12" fillId="0" borderId="166" xfId="0" applyFont="1" applyBorder="1" applyAlignment="1">
      <alignment horizontal="center" vertical="center"/>
    </xf>
    <xf numFmtId="0" fontId="22" fillId="9" borderId="0" xfId="0" applyFont="1" applyFill="1" applyAlignment="1">
      <alignment vertical="center"/>
    </xf>
    <xf numFmtId="0" fontId="28" fillId="11" borderId="0" xfId="0" applyFont="1" applyFill="1" applyAlignment="1">
      <alignment vertical="center"/>
    </xf>
    <xf numFmtId="0" fontId="4" fillId="0" borderId="161" xfId="0" applyFont="1" applyBorder="1" applyAlignment="1" applyProtection="1">
      <alignment vertical="center"/>
      <protection locked="0"/>
    </xf>
    <xf numFmtId="0" fontId="49" fillId="9" borderId="0" xfId="0" applyFont="1" applyFill="1" applyAlignment="1">
      <alignment vertical="center" shrinkToFit="1"/>
    </xf>
    <xf numFmtId="0" fontId="5" fillId="0" borderId="53" xfId="0" applyFont="1" applyBorder="1" applyAlignment="1" applyProtection="1">
      <alignment vertical="center" shrinkToFit="1"/>
      <protection locked="0"/>
    </xf>
    <xf numFmtId="0" fontId="4" fillId="0" borderId="8" xfId="0" applyFont="1" applyBorder="1" applyAlignment="1" applyProtection="1">
      <alignment vertical="center"/>
      <protection locked="0"/>
    </xf>
    <xf numFmtId="0" fontId="5" fillId="0" borderId="52" xfId="0" applyFont="1" applyBorder="1" applyAlignment="1" applyProtection="1">
      <alignment vertical="center" shrinkToFit="1"/>
      <protection locked="0"/>
    </xf>
    <xf numFmtId="0" fontId="4" fillId="0" borderId="151" xfId="0" applyFont="1" applyBorder="1" applyAlignment="1" applyProtection="1">
      <alignment horizontal="center" vertical="center"/>
      <protection locked="0"/>
    </xf>
    <xf numFmtId="0" fontId="5" fillId="0" borderId="26" xfId="0" applyFont="1" applyBorder="1" applyAlignment="1" applyProtection="1">
      <alignment vertical="center" shrinkToFit="1"/>
      <protection locked="0"/>
    </xf>
    <xf numFmtId="0" fontId="12" fillId="0" borderId="10" xfId="0" applyFont="1" applyBorder="1" applyAlignment="1">
      <alignment horizontal="center" vertical="center"/>
    </xf>
    <xf numFmtId="0" fontId="48" fillId="9" borderId="0" xfId="0" applyFont="1" applyFill="1" applyAlignment="1">
      <alignment horizontal="center" vertical="center" shrinkToFit="1"/>
    </xf>
    <xf numFmtId="0" fontId="12" fillId="0" borderId="9" xfId="0" applyFont="1" applyBorder="1" applyAlignment="1">
      <alignment horizontal="center" vertical="center"/>
    </xf>
    <xf numFmtId="0" fontId="28" fillId="9" borderId="0" xfId="0" applyFont="1" applyFill="1" applyAlignment="1">
      <alignment vertical="center"/>
    </xf>
    <xf numFmtId="0" fontId="41" fillId="11" borderId="0" xfId="0" applyFont="1" applyFill="1" applyAlignment="1">
      <alignment horizontal="left" vertical="center"/>
    </xf>
    <xf numFmtId="0" fontId="4" fillId="0" borderId="161" xfId="1" applyFont="1" applyBorder="1" applyAlignment="1" applyProtection="1">
      <alignment vertical="center"/>
      <protection locked="0"/>
    </xf>
    <xf numFmtId="0" fontId="4" fillId="0" borderId="159" xfId="0" applyFont="1" applyBorder="1" applyAlignment="1" applyProtection="1">
      <alignment vertical="center"/>
      <protection locked="0"/>
    </xf>
    <xf numFmtId="182" fontId="4" fillId="0" borderId="159" xfId="1" applyNumberFormat="1" applyFont="1" applyBorder="1" applyAlignment="1" applyProtection="1">
      <alignment vertical="center"/>
      <protection locked="0"/>
    </xf>
    <xf numFmtId="180" fontId="4" fillId="0" borderId="162" xfId="1" applyNumberFormat="1" applyFont="1" applyBorder="1" applyAlignment="1">
      <alignment horizontal="right" vertical="center"/>
    </xf>
    <xf numFmtId="181" fontId="4" fillId="0" borderId="193" xfId="1" applyNumberFormat="1" applyFont="1" applyBorder="1" applyAlignment="1" applyProtection="1">
      <alignment vertical="center" shrinkToFit="1"/>
      <protection locked="0"/>
    </xf>
    <xf numFmtId="0" fontId="4" fillId="0" borderId="8" xfId="1" applyFont="1" applyBorder="1" applyAlignment="1" applyProtection="1">
      <alignment vertical="center"/>
      <protection locked="0"/>
    </xf>
    <xf numFmtId="0" fontId="4" fillId="0" borderId="4" xfId="0" applyFont="1" applyBorder="1" applyAlignment="1" applyProtection="1">
      <alignment vertical="center"/>
      <protection locked="0"/>
    </xf>
    <xf numFmtId="182" fontId="4" fillId="0" borderId="4" xfId="1" applyNumberFormat="1" applyFont="1" applyBorder="1" applyAlignment="1" applyProtection="1">
      <alignment vertical="center"/>
      <protection locked="0"/>
    </xf>
    <xf numFmtId="180" fontId="4" fillId="0" borderId="7" xfId="1" applyNumberFormat="1" applyFont="1" applyBorder="1" applyAlignment="1">
      <alignment horizontal="right" vertical="center"/>
    </xf>
    <xf numFmtId="181" fontId="4" fillId="0" borderId="194" xfId="1" applyNumberFormat="1" applyFont="1" applyBorder="1" applyAlignment="1" applyProtection="1">
      <alignment vertical="center" shrinkToFit="1"/>
      <protection locked="0"/>
    </xf>
    <xf numFmtId="0" fontId="11" fillId="0" borderId="8" xfId="1" applyFont="1" applyBorder="1" applyAlignment="1">
      <alignment horizontal="center" vertical="center" wrapText="1"/>
    </xf>
    <xf numFmtId="0" fontId="6" fillId="0" borderId="4" xfId="1" applyFont="1" applyBorder="1" applyAlignment="1">
      <alignment horizontal="center" vertical="center" wrapText="1"/>
    </xf>
    <xf numFmtId="0" fontId="6" fillId="0" borderId="7" xfId="1" applyFont="1" applyBorder="1" applyAlignment="1">
      <alignment horizontal="center" vertical="center" wrapText="1"/>
    </xf>
    <xf numFmtId="0" fontId="19" fillId="0" borderId="0" xfId="0" applyFont="1" applyAlignment="1">
      <alignment vertical="center"/>
    </xf>
    <xf numFmtId="0" fontId="26" fillId="9" borderId="0" xfId="0" applyFont="1" applyFill="1" applyAlignment="1">
      <alignment vertical="center"/>
    </xf>
    <xf numFmtId="0" fontId="23" fillId="11" borderId="0" xfId="0" applyFont="1" applyFill="1" applyAlignment="1">
      <alignment vertical="center"/>
    </xf>
    <xf numFmtId="0" fontId="7" fillId="0" borderId="4" xfId="0" applyFont="1" applyBorder="1" applyAlignment="1" applyProtection="1">
      <alignment vertical="center"/>
      <protection locked="0"/>
    </xf>
    <xf numFmtId="0" fontId="4" fillId="0" borderId="4" xfId="0" applyFont="1" applyBorder="1" applyAlignment="1">
      <alignment horizontal="center" vertical="center"/>
    </xf>
    <xf numFmtId="0" fontId="7" fillId="0" borderId="4" xfId="0" applyFont="1" applyBorder="1" applyAlignment="1" applyProtection="1">
      <alignment horizontal="right" vertical="center"/>
      <protection locked="0"/>
    </xf>
    <xf numFmtId="0" fontId="6" fillId="9" borderId="0" xfId="0" applyFont="1" applyFill="1" applyAlignment="1">
      <alignment horizontal="center" vertical="center"/>
    </xf>
    <xf numFmtId="0" fontId="7" fillId="0" borderId="4"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8" fillId="9" borderId="0" xfId="0" applyFont="1" applyFill="1" applyAlignment="1">
      <alignment vertical="center" textRotation="255" wrapText="1"/>
    </xf>
    <xf numFmtId="180" fontId="7" fillId="0" borderId="6" xfId="0" applyNumberFormat="1" applyFont="1" applyBorder="1" applyAlignment="1">
      <alignment horizontal="right" vertical="center"/>
    </xf>
    <xf numFmtId="0" fontId="4" fillId="0" borderId="6" xfId="0" applyFont="1" applyBorder="1" applyAlignment="1">
      <alignment horizontal="center" vertical="center"/>
    </xf>
    <xf numFmtId="0" fontId="7" fillId="0" borderId="145" xfId="0" applyFont="1" applyBorder="1" applyAlignment="1" applyProtection="1">
      <alignment vertical="center"/>
      <protection locked="0"/>
    </xf>
    <xf numFmtId="0" fontId="7" fillId="0" borderId="5" xfId="0" applyFont="1" applyBorder="1" applyAlignment="1" applyProtection="1">
      <alignment vertical="center"/>
      <protection locked="0"/>
    </xf>
    <xf numFmtId="0" fontId="4" fillId="0" borderId="195" xfId="0" applyFont="1" applyBorder="1" applyAlignment="1">
      <alignment horizontal="center" vertical="center"/>
    </xf>
    <xf numFmtId="0" fontId="7" fillId="0" borderId="196" xfId="0" applyFont="1" applyBorder="1" applyAlignment="1" applyProtection="1">
      <alignment vertical="center"/>
      <protection locked="0"/>
    </xf>
    <xf numFmtId="0" fontId="4" fillId="0" borderId="196" xfId="0" applyFont="1" applyBorder="1" applyAlignment="1">
      <alignment horizontal="center" vertical="center"/>
    </xf>
    <xf numFmtId="0" fontId="4" fillId="0" borderId="4" xfId="0" applyFont="1" applyBorder="1" applyAlignment="1">
      <alignment vertical="center"/>
    </xf>
    <xf numFmtId="0" fontId="21" fillId="9" borderId="0" xfId="0" applyFont="1" applyFill="1" applyAlignment="1">
      <alignment horizontal="left" vertical="center"/>
    </xf>
    <xf numFmtId="0" fontId="6" fillId="11" borderId="0" xfId="0" applyFont="1" applyFill="1" applyAlignment="1">
      <alignment horizontal="center" vertical="center"/>
    </xf>
    <xf numFmtId="0" fontId="4" fillId="11" borderId="0" xfId="0" applyFont="1" applyFill="1" applyAlignment="1">
      <alignment horizontal="center" vertical="center"/>
    </xf>
    <xf numFmtId="0" fontId="4" fillId="9" borderId="0" xfId="0" applyFont="1" applyFill="1" applyAlignment="1">
      <alignment horizontal="center" vertical="center"/>
    </xf>
    <xf numFmtId="0" fontId="45" fillId="2" borderId="3" xfId="0" applyFont="1" applyFill="1" applyBorder="1" applyAlignment="1">
      <alignment horizontal="right" vertical="center"/>
    </xf>
    <xf numFmtId="0" fontId="45" fillId="2" borderId="2" xfId="0" applyFont="1" applyFill="1" applyBorder="1" applyAlignment="1">
      <alignment horizontal="right" vertical="center"/>
    </xf>
    <xf numFmtId="0" fontId="45" fillId="0" borderId="2" xfId="0" applyFont="1" applyBorder="1" applyAlignment="1">
      <alignment horizontal="right" vertical="center"/>
    </xf>
    <xf numFmtId="0" fontId="45" fillId="0" borderId="2" xfId="0" applyFont="1" applyBorder="1" applyAlignment="1" applyProtection="1">
      <alignment horizontal="right" vertical="center"/>
      <protection locked="0"/>
    </xf>
    <xf numFmtId="0" fontId="45" fillId="0" borderId="92" xfId="0" applyFont="1" applyBorder="1" applyAlignment="1" applyProtection="1">
      <alignment horizontal="right" vertical="center"/>
      <protection locked="0"/>
    </xf>
    <xf numFmtId="0" fontId="45" fillId="0" borderId="2" xfId="0" applyFont="1" applyBorder="1" applyAlignment="1">
      <alignment horizontal="center" vertical="center"/>
    </xf>
    <xf numFmtId="56" fontId="45" fillId="0" borderId="2" xfId="0" applyNumberFormat="1" applyFont="1" applyBorder="1" applyAlignment="1">
      <alignment horizontal="right" vertical="center"/>
    </xf>
    <xf numFmtId="182" fontId="45" fillId="0" borderId="2" xfId="0" applyNumberFormat="1" applyFont="1" applyBorder="1" applyAlignment="1" applyProtection="1">
      <alignment horizontal="right" vertical="center"/>
      <protection locked="0"/>
    </xf>
    <xf numFmtId="56" fontId="45" fillId="0" borderId="1" xfId="0" applyNumberFormat="1" applyFont="1" applyBorder="1" applyAlignment="1">
      <alignment horizontal="right" vertical="center"/>
    </xf>
    <xf numFmtId="0" fontId="52" fillId="0" borderId="0" xfId="0" applyFont="1" applyAlignment="1">
      <alignment vertical="center"/>
    </xf>
    <xf numFmtId="0" fontId="52" fillId="9" borderId="0" xfId="0" applyFont="1" applyFill="1" applyAlignment="1">
      <alignment vertical="center"/>
    </xf>
    <xf numFmtId="0" fontId="4" fillId="0" borderId="0" xfId="0" applyFont="1" applyAlignment="1">
      <alignment vertical="center"/>
    </xf>
    <xf numFmtId="0" fontId="7" fillId="9" borderId="0" xfId="0" applyFont="1" applyFill="1" applyAlignment="1">
      <alignment horizontal="center" vertical="center"/>
    </xf>
    <xf numFmtId="0" fontId="7" fillId="9" borderId="0" xfId="0" applyFont="1" applyFill="1" applyAlignment="1" applyProtection="1">
      <alignment horizontal="center" vertical="center" shrinkToFit="1"/>
      <protection locked="0"/>
    </xf>
    <xf numFmtId="0" fontId="7" fillId="9" borderId="0" xfId="0" applyFont="1" applyFill="1" applyAlignment="1">
      <alignment vertical="center"/>
    </xf>
    <xf numFmtId="0" fontId="7" fillId="9" borderId="0" xfId="0" applyFont="1" applyFill="1" applyAlignment="1">
      <alignment vertical="center" shrinkToFit="1"/>
    </xf>
    <xf numFmtId="0" fontId="46" fillId="0" borderId="0" xfId="0" applyFont="1" applyAlignment="1">
      <alignment vertical="center"/>
    </xf>
    <xf numFmtId="0" fontId="46" fillId="9" borderId="0" xfId="0" applyFont="1" applyFill="1" applyAlignment="1">
      <alignment vertical="center"/>
    </xf>
    <xf numFmtId="0" fontId="49" fillId="0" borderId="0" xfId="0" applyFont="1" applyAlignment="1">
      <alignment vertical="center"/>
    </xf>
    <xf numFmtId="0" fontId="49" fillId="9" borderId="0" xfId="0" applyFont="1" applyFill="1" applyAlignment="1">
      <alignment horizontal="center" vertical="center"/>
    </xf>
    <xf numFmtId="0" fontId="57" fillId="9" borderId="0" xfId="0" applyFont="1" applyFill="1" applyAlignment="1">
      <alignment horizontal="center" vertical="center" textRotation="255"/>
    </xf>
    <xf numFmtId="0" fontId="55" fillId="9" borderId="0" xfId="0" applyFont="1" applyFill="1" applyAlignment="1">
      <alignment horizontal="center" vertical="center" textRotation="255"/>
    </xf>
    <xf numFmtId="0" fontId="49" fillId="9" borderId="62" xfId="0" applyFont="1" applyFill="1" applyBorder="1" applyAlignment="1">
      <alignment vertical="center"/>
    </xf>
    <xf numFmtId="0" fontId="49" fillId="9" borderId="12" xfId="0" applyFont="1" applyFill="1" applyBorder="1" applyAlignment="1">
      <alignment vertical="center"/>
    </xf>
    <xf numFmtId="0" fontId="49" fillId="9" borderId="39" xfId="0" applyFont="1" applyFill="1" applyBorder="1" applyAlignment="1">
      <alignment vertical="center"/>
    </xf>
    <xf numFmtId="0" fontId="49" fillId="9" borderId="59" xfId="0" applyFont="1" applyFill="1" applyBorder="1" applyAlignment="1">
      <alignment vertical="center"/>
    </xf>
    <xf numFmtId="0" fontId="49" fillId="9" borderId="28" xfId="0" applyFont="1" applyFill="1" applyBorder="1" applyAlignment="1">
      <alignment vertical="center"/>
    </xf>
    <xf numFmtId="0" fontId="49" fillId="9" borderId="28" xfId="0" applyFont="1" applyFill="1" applyBorder="1" applyAlignment="1">
      <alignment horizontal="left" vertical="center"/>
    </xf>
    <xf numFmtId="0" fontId="49" fillId="9" borderId="28" xfId="0" applyFont="1" applyFill="1" applyBorder="1" applyAlignment="1">
      <alignment horizontal="center" vertical="center"/>
    </xf>
    <xf numFmtId="0" fontId="40" fillId="9" borderId="28" xfId="0" applyFont="1" applyFill="1" applyBorder="1" applyAlignment="1" applyProtection="1">
      <alignment horizontal="center" vertical="center"/>
      <protection locked="0"/>
    </xf>
    <xf numFmtId="0" fontId="49" fillId="9" borderId="58" xfId="0" applyFont="1" applyFill="1" applyBorder="1" applyAlignment="1">
      <alignment vertical="center"/>
    </xf>
    <xf numFmtId="49" fontId="40" fillId="0" borderId="200" xfId="0" applyNumberFormat="1" applyFont="1" applyBorder="1" applyAlignment="1" applyProtection="1">
      <alignment horizontal="center" vertical="center"/>
      <protection locked="0"/>
    </xf>
    <xf numFmtId="0" fontId="49" fillId="0" borderId="198" xfId="0" applyFont="1" applyBorder="1" applyAlignment="1" applyProtection="1">
      <alignment horizontal="center" vertical="center"/>
      <protection locked="0"/>
    </xf>
    <xf numFmtId="0" fontId="40" fillId="0" borderId="199" xfId="0" applyFont="1" applyBorder="1" applyAlignment="1" applyProtection="1">
      <alignment horizontal="center" vertical="center"/>
      <protection locked="0"/>
    </xf>
    <xf numFmtId="0" fontId="49" fillId="0" borderId="202" xfId="0" applyFont="1" applyBorder="1" applyAlignment="1">
      <alignment horizontal="center" vertical="center"/>
    </xf>
    <xf numFmtId="0" fontId="49" fillId="0" borderId="202" xfId="0" applyFont="1" applyBorder="1" applyAlignment="1">
      <alignment vertical="center"/>
    </xf>
    <xf numFmtId="0" fontId="49" fillId="0" borderId="203" xfId="0" applyFont="1" applyBorder="1" applyAlignment="1">
      <alignment vertical="center"/>
    </xf>
    <xf numFmtId="49" fontId="40" fillId="0" borderId="204" xfId="0" applyNumberFormat="1" applyFont="1" applyBorder="1" applyAlignment="1" applyProtection="1">
      <alignment horizontal="center" vertical="center"/>
      <protection locked="0"/>
    </xf>
    <xf numFmtId="0" fontId="49" fillId="0" borderId="202" xfId="0" applyFont="1" applyBorder="1" applyAlignment="1" applyProtection="1">
      <alignment horizontal="center" vertical="center"/>
      <protection locked="0"/>
    </xf>
    <xf numFmtId="0" fontId="40" fillId="0" borderId="203" xfId="0" applyFont="1" applyBorder="1" applyAlignment="1" applyProtection="1">
      <alignment horizontal="center" vertical="center"/>
      <protection locked="0"/>
    </xf>
    <xf numFmtId="0" fontId="40" fillId="0" borderId="202" xfId="0" applyFont="1" applyBorder="1" applyAlignment="1" applyProtection="1">
      <alignment horizontal="center" vertical="center"/>
      <protection locked="0"/>
    </xf>
    <xf numFmtId="0" fontId="49" fillId="0" borderId="201" xfId="0" applyFont="1" applyBorder="1" applyAlignment="1">
      <alignment vertical="center"/>
    </xf>
    <xf numFmtId="0" fontId="40" fillId="0" borderId="202" xfId="0" applyFont="1" applyBorder="1" applyAlignment="1">
      <alignment vertical="center"/>
    </xf>
    <xf numFmtId="49" fontId="40" fillId="0" borderId="208" xfId="0" applyNumberFormat="1" applyFont="1" applyBorder="1" applyAlignment="1" applyProtection="1">
      <alignment horizontal="center" vertical="center"/>
      <protection locked="0"/>
    </xf>
    <xf numFmtId="0" fontId="49" fillId="0" borderId="206" xfId="0" applyFont="1" applyBorder="1" applyAlignment="1" applyProtection="1">
      <alignment horizontal="center" vertical="center"/>
      <protection locked="0"/>
    </xf>
    <xf numFmtId="0" fontId="40" fillId="0" borderId="207" xfId="0" applyFont="1" applyBorder="1" applyAlignment="1" applyProtection="1">
      <alignment horizontal="center" vertical="center"/>
      <protection locked="0"/>
    </xf>
    <xf numFmtId="0" fontId="49" fillId="0" borderId="13" xfId="0" applyFont="1" applyBorder="1" applyAlignment="1">
      <alignment vertical="center"/>
    </xf>
    <xf numFmtId="0" fontId="49" fillId="0" borderId="152" xfId="0" applyFont="1" applyBorder="1" applyAlignment="1">
      <alignment vertical="center"/>
    </xf>
    <xf numFmtId="0" fontId="49" fillId="0" borderId="159" xfId="0" applyFont="1" applyBorder="1" applyAlignment="1">
      <alignment horizontal="center" vertical="center"/>
    </xf>
    <xf numFmtId="0" fontId="49" fillId="0" borderId="48" xfId="0" applyFont="1" applyBorder="1" applyAlignment="1">
      <alignment horizontal="center" vertical="center"/>
    </xf>
    <xf numFmtId="0" fontId="49" fillId="0" borderId="5" xfId="0" applyFont="1" applyBorder="1" applyAlignment="1">
      <alignment horizontal="center" vertical="center"/>
    </xf>
    <xf numFmtId="0" fontId="49" fillId="0" borderId="4" xfId="0" applyFont="1" applyBorder="1" applyAlignment="1">
      <alignment horizontal="center" vertical="center"/>
    </xf>
    <xf numFmtId="0" fontId="49" fillId="0" borderId="51" xfId="0" applyFont="1" applyBorder="1" applyAlignment="1">
      <alignment horizontal="center" vertical="center"/>
    </xf>
    <xf numFmtId="0" fontId="49" fillId="0" borderId="54" xfId="0" applyFont="1" applyBorder="1" applyAlignment="1">
      <alignment horizontal="center" vertical="center"/>
    </xf>
    <xf numFmtId="0" fontId="49" fillId="9" borderId="17" xfId="0" applyFont="1" applyFill="1" applyBorder="1" applyAlignment="1">
      <alignment horizontal="center" vertical="center"/>
    </xf>
    <xf numFmtId="0" fontId="40" fillId="9" borderId="17" xfId="0" applyFont="1" applyFill="1" applyBorder="1" applyAlignment="1" applyProtection="1">
      <alignment horizontal="center" vertical="center"/>
      <protection locked="0"/>
    </xf>
    <xf numFmtId="0" fontId="4" fillId="9" borderId="17" xfId="0" applyFont="1" applyFill="1" applyBorder="1" applyAlignment="1">
      <alignment horizontal="center" vertical="center"/>
    </xf>
    <xf numFmtId="0" fontId="4" fillId="9" borderId="17" xfId="0" applyFont="1" applyFill="1" applyBorder="1" applyAlignment="1">
      <alignment vertical="center"/>
    </xf>
    <xf numFmtId="0" fontId="49" fillId="9" borderId="0" xfId="0" applyFont="1" applyFill="1" applyAlignment="1">
      <alignment vertical="center"/>
    </xf>
    <xf numFmtId="0" fontId="36" fillId="0" borderId="0" xfId="4">
      <alignment vertical="center"/>
    </xf>
    <xf numFmtId="0" fontId="36" fillId="0" borderId="0" xfId="4" applyProtection="1">
      <alignment vertical="center"/>
      <protection locked="0"/>
    </xf>
    <xf numFmtId="0" fontId="36" fillId="0" borderId="159" xfId="4" applyBorder="1">
      <alignment vertical="center"/>
    </xf>
    <xf numFmtId="0" fontId="36" fillId="0" borderId="14" xfId="4" applyBorder="1" applyAlignment="1" applyProtection="1">
      <alignment horizontal="center" vertical="center"/>
      <protection locked="0"/>
    </xf>
    <xf numFmtId="0" fontId="36" fillId="0" borderId="159" xfId="4" applyBorder="1" applyAlignment="1" applyProtection="1">
      <alignment horizontal="center" vertical="center"/>
      <protection locked="0"/>
    </xf>
    <xf numFmtId="0" fontId="36" fillId="0" borderId="159" xfId="4" applyBorder="1" applyAlignment="1" applyProtection="1">
      <alignment horizontal="left" vertical="center"/>
      <protection locked="0"/>
    </xf>
    <xf numFmtId="0" fontId="36" fillId="0" borderId="4" xfId="4" applyBorder="1">
      <alignment vertical="center"/>
    </xf>
    <xf numFmtId="0" fontId="36" fillId="0" borderId="11" xfId="4" applyBorder="1" applyAlignment="1" applyProtection="1">
      <alignment horizontal="center" vertical="center"/>
      <protection locked="0"/>
    </xf>
    <xf numFmtId="0" fontId="36" fillId="0" borderId="4" xfId="4" applyBorder="1" applyAlignment="1" applyProtection="1">
      <alignment horizontal="center" vertical="center"/>
      <protection locked="0"/>
    </xf>
    <xf numFmtId="0" fontId="36" fillId="0" borderId="4" xfId="4" applyBorder="1" applyAlignment="1" applyProtection="1">
      <alignment horizontal="left" vertical="center"/>
      <protection locked="0"/>
    </xf>
    <xf numFmtId="0" fontId="0" fillId="0" borderId="4" xfId="4" applyFont="1" applyBorder="1" applyAlignment="1" applyProtection="1">
      <alignment horizontal="left" vertical="center"/>
      <protection locked="0"/>
    </xf>
    <xf numFmtId="0" fontId="36" fillId="0" borderId="2" xfId="4" applyBorder="1" applyAlignment="1" applyProtection="1">
      <alignment horizontal="center" vertical="center"/>
      <protection locked="0"/>
    </xf>
    <xf numFmtId="0" fontId="69" fillId="0" borderId="46" xfId="4" applyFont="1" applyBorder="1" applyAlignment="1" applyProtection="1">
      <alignment horizontal="center" vertical="center" wrapText="1"/>
      <protection locked="0"/>
    </xf>
    <xf numFmtId="0" fontId="36" fillId="0" borderId="0" xfId="4" applyAlignment="1">
      <alignment vertical="center" wrapText="1"/>
    </xf>
    <xf numFmtId="0" fontId="5" fillId="9" borderId="0" xfId="0" applyFont="1" applyFill="1" applyAlignment="1">
      <alignment vertical="center"/>
    </xf>
    <xf numFmtId="0" fontId="12" fillId="0" borderId="165" xfId="0" applyFont="1" applyBorder="1" applyAlignment="1">
      <alignment horizontal="center" vertical="center"/>
    </xf>
    <xf numFmtId="0" fontId="12" fillId="0" borderId="15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9" borderId="0" xfId="1" applyFont="1" applyFill="1" applyAlignment="1">
      <alignment horizontal="center" vertical="center"/>
    </xf>
    <xf numFmtId="0" fontId="49" fillId="0" borderId="4" xfId="0" applyFont="1" applyBorder="1" applyAlignment="1">
      <alignment horizontal="center" vertical="center"/>
    </xf>
    <xf numFmtId="0" fontId="49" fillId="0" borderId="202" xfId="0" applyFont="1" applyBorder="1" applyAlignment="1">
      <alignment horizontal="center" vertical="center"/>
    </xf>
    <xf numFmtId="0" fontId="40" fillId="0" borderId="202" xfId="0" applyFont="1" applyBorder="1" applyAlignment="1" applyProtection="1">
      <alignment horizontal="center" vertical="center"/>
      <protection locked="0"/>
    </xf>
    <xf numFmtId="0" fontId="49" fillId="0" borderId="51" xfId="0" applyFont="1" applyBorder="1" applyAlignment="1">
      <alignment horizontal="center" vertical="center"/>
    </xf>
    <xf numFmtId="0" fontId="49" fillId="0" borderId="48" xfId="0" applyFont="1" applyBorder="1" applyAlignment="1">
      <alignment horizontal="center" vertical="center"/>
    </xf>
    <xf numFmtId="0" fontId="4" fillId="9" borderId="17" xfId="0" applyFont="1" applyFill="1" applyBorder="1" applyAlignment="1">
      <alignment horizontal="center" vertical="center"/>
    </xf>
    <xf numFmtId="0" fontId="40" fillId="9" borderId="17" xfId="0" applyFont="1" applyFill="1" applyBorder="1" applyAlignment="1" applyProtection="1">
      <alignment horizontal="center" vertical="center"/>
      <protection locked="0"/>
    </xf>
    <xf numFmtId="0" fontId="49" fillId="9" borderId="17" xfId="0" applyFont="1" applyFill="1" applyBorder="1" applyAlignment="1">
      <alignment horizontal="center" vertical="center"/>
    </xf>
    <xf numFmtId="49" fontId="0" fillId="0" borderId="0" xfId="0" applyNumberFormat="1" applyAlignment="1">
      <alignment vertical="center"/>
    </xf>
    <xf numFmtId="49" fontId="4" fillId="9" borderId="12" xfId="0" applyNumberFormat="1" applyFont="1" applyFill="1" applyBorder="1" applyAlignment="1">
      <alignment horizontal="center" vertical="center"/>
    </xf>
    <xf numFmtId="49" fontId="4" fillId="9" borderId="26" xfId="0" applyNumberFormat="1" applyFont="1" applyFill="1" applyBorder="1" applyAlignment="1">
      <alignment vertical="center"/>
    </xf>
    <xf numFmtId="49" fontId="4" fillId="9" borderId="12" xfId="0" applyNumberFormat="1" applyFont="1" applyFill="1" applyBorder="1" applyAlignment="1">
      <alignment vertical="center"/>
    </xf>
    <xf numFmtId="49" fontId="4" fillId="9" borderId="39" xfId="0" applyNumberFormat="1" applyFont="1" applyFill="1" applyBorder="1" applyAlignment="1">
      <alignment vertical="center"/>
    </xf>
    <xf numFmtId="49" fontId="4" fillId="9" borderId="0" xfId="0" applyNumberFormat="1" applyFont="1" applyFill="1" applyAlignment="1">
      <alignment horizontal="center" vertical="center"/>
    </xf>
    <xf numFmtId="49" fontId="4" fillId="9" borderId="30" xfId="0" applyNumberFormat="1" applyFont="1" applyFill="1" applyBorder="1" applyAlignment="1">
      <alignment vertical="center"/>
    </xf>
    <xf numFmtId="49" fontId="4" fillId="9" borderId="0" xfId="0" applyNumberFormat="1" applyFont="1" applyFill="1" applyAlignment="1">
      <alignment vertical="center"/>
    </xf>
    <xf numFmtId="49" fontId="4" fillId="9" borderId="36" xfId="0" applyNumberFormat="1" applyFont="1" applyFill="1" applyBorder="1" applyAlignment="1">
      <alignment vertical="center"/>
    </xf>
    <xf numFmtId="49" fontId="4" fillId="9" borderId="29" xfId="0" applyNumberFormat="1" applyFont="1" applyFill="1" applyBorder="1" applyAlignment="1">
      <alignment vertical="center"/>
    </xf>
    <xf numFmtId="49" fontId="77" fillId="9" borderId="0" xfId="0" applyNumberFormat="1" applyFont="1" applyFill="1" applyAlignment="1">
      <alignment vertical="center"/>
    </xf>
    <xf numFmtId="49" fontId="38" fillId="9" borderId="0" xfId="2" applyNumberFormat="1" applyFill="1" applyBorder="1" applyAlignment="1" applyProtection="1">
      <alignment vertical="center"/>
    </xf>
    <xf numFmtId="49" fontId="40" fillId="9" borderId="0" xfId="0" applyNumberFormat="1" applyFont="1" applyFill="1" applyAlignment="1">
      <alignment vertical="center"/>
    </xf>
    <xf numFmtId="49" fontId="78" fillId="0" borderId="0" xfId="0" applyNumberFormat="1" applyFont="1" applyAlignment="1">
      <alignment vertical="center"/>
    </xf>
    <xf numFmtId="49" fontId="79" fillId="9" borderId="29" xfId="0" applyNumberFormat="1" applyFont="1" applyFill="1" applyBorder="1" applyAlignment="1">
      <alignment vertical="center"/>
    </xf>
    <xf numFmtId="49" fontId="79" fillId="9" borderId="0" xfId="0" applyNumberFormat="1" applyFont="1" applyFill="1" applyAlignment="1">
      <alignment vertical="center"/>
    </xf>
    <xf numFmtId="49" fontId="79" fillId="9" borderId="36" xfId="0" applyNumberFormat="1" applyFont="1" applyFill="1" applyBorder="1" applyAlignment="1">
      <alignment vertical="center"/>
    </xf>
    <xf numFmtId="49" fontId="80" fillId="9" borderId="0" xfId="0" applyNumberFormat="1" applyFont="1" applyFill="1" applyAlignment="1">
      <alignment vertical="center"/>
    </xf>
    <xf numFmtId="49" fontId="76" fillId="9" borderId="0" xfId="0" applyNumberFormat="1" applyFont="1" applyFill="1" applyAlignment="1">
      <alignment vertical="center" wrapText="1"/>
    </xf>
    <xf numFmtId="49" fontId="49" fillId="9" borderId="0" xfId="0" applyNumberFormat="1" applyFont="1" applyFill="1" applyAlignment="1">
      <alignment vertical="center"/>
    </xf>
    <xf numFmtId="49" fontId="77" fillId="9" borderId="36" xfId="0" applyNumberFormat="1" applyFont="1" applyFill="1" applyBorder="1" applyAlignment="1">
      <alignment vertical="center"/>
    </xf>
    <xf numFmtId="49" fontId="25" fillId="9" borderId="36" xfId="0" applyNumberFormat="1" applyFont="1" applyFill="1" applyBorder="1" applyAlignment="1">
      <alignment vertical="center"/>
    </xf>
    <xf numFmtId="0" fontId="18" fillId="0" borderId="28" xfId="0" applyFont="1" applyBorder="1" applyAlignment="1" applyProtection="1">
      <alignment vertical="top"/>
      <protection locked="0"/>
    </xf>
    <xf numFmtId="0" fontId="41" fillId="11" borderId="36" xfId="0" applyFont="1" applyFill="1" applyBorder="1" applyAlignment="1">
      <alignment vertical="center"/>
    </xf>
    <xf numFmtId="0" fontId="6" fillId="9" borderId="25" xfId="0" applyFont="1" applyFill="1" applyBorder="1" applyAlignment="1">
      <alignment vertical="center"/>
    </xf>
    <xf numFmtId="0" fontId="6" fillId="9" borderId="36" xfId="0" applyFont="1" applyFill="1" applyBorder="1" applyAlignment="1">
      <alignment vertical="center"/>
    </xf>
    <xf numFmtId="178" fontId="6" fillId="0" borderId="15" xfId="0" applyNumberFormat="1" applyFont="1" applyBorder="1" applyAlignment="1" applyProtection="1">
      <alignment horizontal="center" vertical="center" shrinkToFit="1"/>
      <protection locked="0"/>
    </xf>
    <xf numFmtId="0" fontId="8" fillId="0" borderId="14" xfId="0" applyFont="1" applyBorder="1" applyAlignment="1">
      <alignment horizontal="center" vertical="center"/>
    </xf>
    <xf numFmtId="179" fontId="6" fillId="0" borderId="14" xfId="0" applyNumberFormat="1" applyFont="1" applyBorder="1" applyAlignment="1" applyProtection="1">
      <alignment horizontal="center" vertical="center"/>
      <protection locked="0"/>
    </xf>
    <xf numFmtId="178" fontId="8" fillId="0" borderId="15" xfId="0" applyNumberFormat="1" applyFont="1" applyBorder="1" applyAlignment="1" applyProtection="1">
      <alignment horizontal="center" vertical="center"/>
      <protection locked="0"/>
    </xf>
    <xf numFmtId="179" fontId="8" fillId="0" borderId="16" xfId="0" applyNumberFormat="1" applyFont="1" applyBorder="1" applyAlignment="1" applyProtection="1">
      <alignment horizontal="center" vertical="center"/>
      <protection locked="0"/>
    </xf>
    <xf numFmtId="178" fontId="6" fillId="0" borderId="15" xfId="0" applyNumberFormat="1" applyFont="1" applyBorder="1" applyAlignment="1" applyProtection="1">
      <alignment horizontal="center" vertical="center"/>
      <protection locked="0"/>
    </xf>
    <xf numFmtId="180" fontId="6" fillId="0" borderId="156" xfId="0" applyNumberFormat="1" applyFont="1" applyBorder="1" applyAlignment="1">
      <alignment horizontal="center" vertical="center" shrinkToFit="1"/>
    </xf>
    <xf numFmtId="0" fontId="6" fillId="0" borderId="159" xfId="0" applyFont="1" applyBorder="1" applyAlignment="1" applyProtection="1">
      <alignment vertical="center" shrinkToFit="1"/>
      <protection locked="0"/>
    </xf>
    <xf numFmtId="178" fontId="6" fillId="0" borderId="13" xfId="0" applyNumberFormat="1" applyFont="1" applyBorder="1" applyAlignment="1" applyProtection="1">
      <alignment horizontal="center" vertical="center" shrinkToFit="1"/>
      <protection locked="0"/>
    </xf>
    <xf numFmtId="0" fontId="8" fillId="0" borderId="11" xfId="0" applyFont="1" applyBorder="1" applyAlignment="1">
      <alignment horizontal="center" vertical="center"/>
    </xf>
    <xf numFmtId="179" fontId="6" fillId="0" borderId="11" xfId="0" applyNumberFormat="1" applyFont="1" applyBorder="1" applyAlignment="1" applyProtection="1">
      <alignment horizontal="center" vertical="center"/>
      <protection locked="0"/>
    </xf>
    <xf numFmtId="178" fontId="8" fillId="0" borderId="13" xfId="0" applyNumberFormat="1" applyFont="1" applyBorder="1" applyAlignment="1" applyProtection="1">
      <alignment horizontal="center" vertical="center"/>
      <protection locked="0"/>
    </xf>
    <xf numFmtId="179" fontId="8" fillId="0" borderId="6" xfId="0" applyNumberFormat="1" applyFont="1" applyBorder="1" applyAlignment="1" applyProtection="1">
      <alignment horizontal="center" vertical="center"/>
      <protection locked="0"/>
    </xf>
    <xf numFmtId="178" fontId="6" fillId="0" borderId="13" xfId="0" applyNumberFormat="1" applyFont="1" applyBorder="1" applyAlignment="1" applyProtection="1">
      <alignment horizontal="center" vertical="center"/>
      <protection locked="0"/>
    </xf>
    <xf numFmtId="180" fontId="6" fillId="0" borderId="190" xfId="0" applyNumberFormat="1" applyFont="1" applyBorder="1" applyAlignment="1">
      <alignment horizontal="center" vertical="center" shrinkToFit="1"/>
    </xf>
    <xf numFmtId="0" fontId="6" fillId="0" borderId="4" xfId="0" applyFont="1" applyBorder="1" applyAlignment="1" applyProtection="1">
      <alignment vertical="center" shrinkToFit="1"/>
      <protection locked="0"/>
    </xf>
    <xf numFmtId="0" fontId="8" fillId="0" borderId="12" xfId="0" applyFont="1" applyBorder="1" applyAlignment="1">
      <alignment horizontal="center" vertical="center"/>
    </xf>
    <xf numFmtId="0" fontId="18" fillId="0" borderId="152" xfId="0" applyFont="1" applyBorder="1" applyAlignment="1">
      <alignment horizontal="center" vertical="center" shrinkToFit="1"/>
    </xf>
    <xf numFmtId="0" fontId="18" fillId="0" borderId="17" xfId="0" applyFont="1" applyBorder="1" applyAlignment="1">
      <alignment horizontal="center" vertical="center"/>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90" xfId="0" applyFont="1" applyBorder="1" applyAlignment="1">
      <alignment horizontal="center" vertical="center" shrinkToFit="1"/>
    </xf>
    <xf numFmtId="56" fontId="18" fillId="0" borderId="45" xfId="0" applyNumberFormat="1" applyFont="1" applyBorder="1" applyAlignment="1">
      <alignment vertical="center" shrinkToFit="1"/>
    </xf>
    <xf numFmtId="0" fontId="6" fillId="9" borderId="2" xfId="0" applyFont="1" applyFill="1" applyBorder="1" applyAlignment="1">
      <alignment vertical="center"/>
    </xf>
    <xf numFmtId="0" fontId="6" fillId="0" borderId="161" xfId="0" applyFont="1" applyBorder="1" applyAlignment="1" applyProtection="1">
      <alignment vertical="center"/>
      <protection locked="0"/>
    </xf>
    <xf numFmtId="0" fontId="6" fillId="0" borderId="16" xfId="0" applyFont="1" applyBorder="1" applyAlignment="1" applyProtection="1">
      <alignment vertical="center" shrinkToFit="1"/>
      <protection locked="0"/>
    </xf>
    <xf numFmtId="0" fontId="6" fillId="0" borderId="8" xfId="0" applyFont="1" applyBorder="1" applyAlignment="1" applyProtection="1">
      <alignment vertical="center"/>
      <protection locked="0"/>
    </xf>
    <xf numFmtId="0" fontId="6" fillId="0" borderId="6" xfId="0" applyFont="1" applyBorder="1" applyAlignment="1" applyProtection="1">
      <alignment vertical="center" shrinkToFit="1"/>
      <protection locked="0"/>
    </xf>
    <xf numFmtId="0" fontId="18" fillId="0" borderId="151" xfId="0" applyFont="1" applyBorder="1" applyAlignment="1" applyProtection="1">
      <alignment horizontal="center" vertical="center"/>
      <protection locked="0"/>
    </xf>
    <xf numFmtId="0" fontId="6" fillId="0" borderId="151" xfId="0" applyFont="1" applyBorder="1" applyAlignment="1" applyProtection="1">
      <alignment horizontal="center" vertical="center"/>
      <protection locked="0"/>
    </xf>
    <xf numFmtId="0" fontId="6" fillId="0" borderId="39" xfId="0" applyFont="1" applyBorder="1" applyAlignment="1" applyProtection="1">
      <alignment vertical="center" shrinkToFit="1"/>
      <protection locked="0"/>
    </xf>
    <xf numFmtId="0" fontId="18" fillId="0" borderId="151" xfId="0" applyFont="1" applyBorder="1" applyAlignment="1">
      <alignment horizontal="center" vertical="center"/>
    </xf>
    <xf numFmtId="56" fontId="6" fillId="0" borderId="39" xfId="0" applyNumberFormat="1" applyFont="1" applyBorder="1" applyAlignment="1" applyProtection="1">
      <alignment vertical="center" shrinkToFit="1"/>
      <protection locked="0"/>
    </xf>
    <xf numFmtId="0" fontId="6" fillId="0" borderId="36" xfId="0" applyFont="1" applyBorder="1" applyAlignment="1">
      <alignment vertical="center"/>
    </xf>
    <xf numFmtId="0" fontId="6" fillId="0" borderId="159" xfId="0" applyFont="1" applyBorder="1" applyAlignment="1" applyProtection="1">
      <alignment vertical="center"/>
      <protection locked="0"/>
    </xf>
    <xf numFmtId="49" fontId="4" fillId="0" borderId="159" xfId="1" applyNumberFormat="1" applyFont="1" applyBorder="1" applyAlignment="1" applyProtection="1">
      <alignment vertical="center"/>
      <protection locked="0"/>
    </xf>
    <xf numFmtId="181" fontId="6" fillId="0" borderId="161" xfId="1" applyNumberFormat="1" applyFont="1" applyBorder="1" applyAlignment="1" applyProtection="1">
      <alignment vertical="center" shrinkToFit="1"/>
      <protection locked="0"/>
    </xf>
    <xf numFmtId="0" fontId="6" fillId="0" borderId="4" xfId="0" applyFont="1" applyBorder="1" applyAlignment="1" applyProtection="1">
      <alignment vertical="center"/>
      <protection locked="0"/>
    </xf>
    <xf numFmtId="49" fontId="4" fillId="0" borderId="4" xfId="1" applyNumberFormat="1" applyFont="1" applyBorder="1" applyAlignment="1" applyProtection="1">
      <alignment vertical="center"/>
      <protection locked="0"/>
    </xf>
    <xf numFmtId="181" fontId="6" fillId="0" borderId="8" xfId="1" applyNumberFormat="1" applyFont="1" applyBorder="1" applyAlignment="1" applyProtection="1">
      <alignment vertical="center" shrinkToFit="1"/>
      <protection locked="0"/>
    </xf>
    <xf numFmtId="0" fontId="18" fillId="0" borderId="8" xfId="1" applyFont="1" applyBorder="1" applyAlignment="1">
      <alignment vertical="center"/>
    </xf>
    <xf numFmtId="0" fontId="18" fillId="0" borderId="4" xfId="0" applyFont="1" applyBorder="1" applyAlignment="1">
      <alignment vertical="center"/>
    </xf>
    <xf numFmtId="49" fontId="18" fillId="0" borderId="4" xfId="1" applyNumberFormat="1" applyFont="1" applyBorder="1" applyAlignment="1">
      <alignment vertical="center"/>
    </xf>
    <xf numFmtId="180" fontId="18" fillId="0" borderId="7" xfId="1" applyNumberFormat="1" applyFont="1" applyBorder="1" applyAlignment="1">
      <alignment horizontal="right" vertical="center"/>
    </xf>
    <xf numFmtId="181" fontId="21" fillId="0" borderId="8" xfId="1" applyNumberFormat="1" applyFont="1" applyBorder="1" applyAlignment="1">
      <alignment vertical="center" shrinkToFit="1"/>
    </xf>
    <xf numFmtId="0" fontId="6" fillId="9" borderId="28" xfId="0" applyFont="1" applyFill="1" applyBorder="1" applyAlignment="1">
      <alignment vertical="center"/>
    </xf>
    <xf numFmtId="0" fontId="18" fillId="0" borderId="4" xfId="0" applyFont="1" applyBorder="1" applyAlignment="1">
      <alignment horizontal="right" vertical="center"/>
    </xf>
    <xf numFmtId="0" fontId="19" fillId="0" borderId="4" xfId="0" applyFont="1" applyBorder="1" applyAlignment="1">
      <alignment horizontal="right" vertical="center"/>
    </xf>
    <xf numFmtId="0" fontId="6" fillId="0" borderId="4" xfId="0" applyFont="1" applyBorder="1" applyAlignment="1" applyProtection="1">
      <alignment horizontal="center" vertical="center"/>
      <protection locked="0"/>
    </xf>
    <xf numFmtId="0" fontId="4" fillId="0" borderId="4" xfId="0" applyFont="1" applyBorder="1" applyAlignment="1">
      <alignment horizontal="left" vertical="center"/>
    </xf>
    <xf numFmtId="0" fontId="6" fillId="9" borderId="12" xfId="0" applyFont="1" applyFill="1" applyBorder="1" applyAlignment="1">
      <alignment horizontal="center" vertical="center"/>
    </xf>
    <xf numFmtId="0" fontId="6" fillId="0" borderId="36" xfId="0" applyFont="1" applyBorder="1" applyAlignment="1">
      <alignment horizontal="left" vertical="center"/>
    </xf>
    <xf numFmtId="180" fontId="25" fillId="0" borderId="6" xfId="0" applyNumberFormat="1" applyFont="1" applyBorder="1" applyAlignment="1">
      <alignment horizontal="right" vertical="center"/>
    </xf>
    <xf numFmtId="0" fontId="25" fillId="0" borderId="145" xfId="0" applyFont="1" applyBorder="1" applyAlignment="1" applyProtection="1">
      <alignment vertical="center"/>
      <protection locked="0"/>
    </xf>
    <xf numFmtId="0" fontId="25" fillId="0" borderId="5" xfId="0" applyFont="1" applyBorder="1" applyAlignment="1" applyProtection="1">
      <alignment vertical="center"/>
      <protection locked="0"/>
    </xf>
    <xf numFmtId="0" fontId="25" fillId="0" borderId="196" xfId="0" applyFont="1" applyBorder="1" applyAlignment="1" applyProtection="1">
      <alignment vertical="center"/>
      <protection locked="0"/>
    </xf>
    <xf numFmtId="0" fontId="41" fillId="11" borderId="36" xfId="0" applyFont="1" applyFill="1" applyBorder="1" applyAlignment="1">
      <alignment horizontal="left" vertical="center"/>
    </xf>
    <xf numFmtId="0" fontId="6" fillId="9" borderId="25" xfId="0" applyFont="1" applyFill="1" applyBorder="1" applyAlignment="1">
      <alignment horizontal="center" vertical="center"/>
    </xf>
    <xf numFmtId="0" fontId="4" fillId="9" borderId="36" xfId="0" applyFont="1" applyFill="1" applyBorder="1" applyAlignment="1">
      <alignment horizontal="center" vertical="center"/>
    </xf>
    <xf numFmtId="0" fontId="45" fillId="2" borderId="47" xfId="0" applyFont="1" applyFill="1" applyBorder="1" applyAlignment="1">
      <alignment horizontal="right" vertical="center"/>
    </xf>
    <xf numFmtId="0" fontId="53" fillId="0" borderId="2" xfId="0" applyFont="1" applyBorder="1" applyAlignment="1" applyProtection="1">
      <alignment horizontal="right" vertical="center"/>
      <protection locked="0"/>
    </xf>
    <xf numFmtId="0" fontId="53" fillId="0" borderId="92" xfId="0" applyFont="1" applyBorder="1" applyAlignment="1" applyProtection="1">
      <alignment horizontal="right" vertical="center"/>
      <protection locked="0"/>
    </xf>
    <xf numFmtId="182" fontId="53" fillId="0" borderId="2" xfId="0" applyNumberFormat="1" applyFont="1" applyBorder="1" applyAlignment="1" applyProtection="1">
      <alignment horizontal="right" vertical="center"/>
      <protection locked="0"/>
    </xf>
    <xf numFmtId="0" fontId="4" fillId="0" borderId="14" xfId="1" applyFont="1" applyBorder="1" applyAlignment="1">
      <alignment vertical="center"/>
    </xf>
    <xf numFmtId="0" fontId="4" fillId="0" borderId="11" xfId="1" applyFont="1" applyBorder="1" applyAlignment="1">
      <alignment vertical="center"/>
    </xf>
    <xf numFmtId="0" fontId="4" fillId="0" borderId="12" xfId="1" applyFont="1" applyBorder="1" applyAlignment="1">
      <alignment vertical="center"/>
    </xf>
    <xf numFmtId="0" fontId="10" fillId="0" borderId="32" xfId="1" applyFont="1" applyBorder="1" applyAlignment="1">
      <alignment horizontal="center" vertical="center"/>
    </xf>
    <xf numFmtId="0" fontId="10" fillId="0" borderId="31" xfId="1" applyFont="1" applyBorder="1" applyAlignment="1">
      <alignment horizontal="center" vertical="center"/>
    </xf>
    <xf numFmtId="0" fontId="10" fillId="0" borderId="57" xfId="1" applyFont="1" applyBorder="1" applyAlignment="1">
      <alignment horizontal="center" vertical="center"/>
    </xf>
    <xf numFmtId="0" fontId="10" fillId="0" borderId="2" xfId="1" applyFont="1" applyBorder="1" applyAlignment="1">
      <alignment horizontal="center" vertical="center"/>
    </xf>
    <xf numFmtId="0" fontId="25" fillId="0" borderId="2" xfId="1" applyFont="1" applyBorder="1" applyAlignment="1">
      <alignment horizontal="center" vertical="center"/>
    </xf>
    <xf numFmtId="0" fontId="10" fillId="9" borderId="188" xfId="1" applyFont="1" applyFill="1" applyBorder="1" applyAlignment="1">
      <alignment vertical="center"/>
    </xf>
    <xf numFmtId="0" fontId="5" fillId="0" borderId="0" xfId="0" applyFont="1" applyAlignment="1">
      <alignment horizontal="center" vertical="center"/>
    </xf>
    <xf numFmtId="0" fontId="5" fillId="9" borderId="0" xfId="0" applyFont="1" applyFill="1" applyAlignment="1">
      <alignment horizontal="center" vertical="center"/>
    </xf>
    <xf numFmtId="0" fontId="5" fillId="9" borderId="0" xfId="0" applyFont="1" applyFill="1" applyAlignment="1">
      <alignment vertical="center"/>
    </xf>
    <xf numFmtId="0" fontId="6" fillId="0" borderId="25" xfId="0" applyFont="1" applyBorder="1" applyAlignment="1">
      <alignment horizontal="center" vertical="center"/>
    </xf>
    <xf numFmtId="0" fontId="5" fillId="0" borderId="211" xfId="0" applyFont="1" applyBorder="1" applyAlignment="1" applyProtection="1">
      <alignment vertical="center"/>
      <protection locked="0"/>
    </xf>
    <xf numFmtId="0" fontId="5" fillId="0" borderId="210" xfId="0" applyFont="1" applyBorder="1" applyAlignment="1" applyProtection="1">
      <alignment vertical="center"/>
      <protection locked="0"/>
    </xf>
    <xf numFmtId="0" fontId="5" fillId="0" borderId="212" xfId="0" applyFont="1" applyBorder="1" applyAlignment="1" applyProtection="1">
      <alignment vertical="center"/>
      <protection locked="0"/>
    </xf>
    <xf numFmtId="0" fontId="35" fillId="0" borderId="210" xfId="0" applyFont="1" applyBorder="1" applyAlignment="1">
      <alignment vertical="center" wrapText="1"/>
    </xf>
    <xf numFmtId="0" fontId="6" fillId="0" borderId="210" xfId="0" applyFont="1" applyBorder="1" applyAlignment="1">
      <alignment vertical="center" textRotation="255" shrinkToFit="1"/>
    </xf>
    <xf numFmtId="0" fontId="6" fillId="0" borderId="212" xfId="0" applyFont="1" applyBorder="1" applyAlignment="1">
      <alignment vertical="center" textRotation="255" shrinkToFit="1"/>
    </xf>
    <xf numFmtId="0" fontId="13" fillId="9" borderId="118" xfId="0" applyFont="1" applyFill="1" applyBorder="1" applyAlignment="1" applyProtection="1">
      <alignment horizontal="center" vertical="center" shrinkToFit="1"/>
      <protection locked="0"/>
    </xf>
    <xf numFmtId="0" fontId="7" fillId="9" borderId="118" xfId="0" applyFont="1" applyFill="1" applyBorder="1" applyAlignment="1">
      <alignment horizontal="center" vertical="center" shrinkToFit="1"/>
    </xf>
    <xf numFmtId="0" fontId="14" fillId="9" borderId="118" xfId="0" applyFont="1" applyFill="1" applyBorder="1" applyAlignment="1">
      <alignment horizontal="center" vertical="center"/>
    </xf>
    <xf numFmtId="0" fontId="4" fillId="4" borderId="0" xfId="0" applyFont="1" applyFill="1" applyAlignment="1">
      <alignment horizontal="center" vertical="center" wrapText="1" shrinkToFit="1"/>
    </xf>
    <xf numFmtId="0" fontId="4" fillId="4" borderId="29" xfId="0" applyFont="1" applyFill="1" applyBorder="1" applyAlignment="1">
      <alignment horizontal="center" vertical="center" wrapText="1" shrinkToFit="1"/>
    </xf>
    <xf numFmtId="0" fontId="4" fillId="9" borderId="6" xfId="0" applyFont="1" applyFill="1" applyBorder="1" applyAlignment="1">
      <alignment horizontal="center" vertical="center" shrinkToFit="1"/>
    </xf>
    <xf numFmtId="0" fontId="4" fillId="9" borderId="11" xfId="0" applyFont="1" applyFill="1" applyBorder="1" applyAlignment="1">
      <alignment horizontal="center" vertical="center" shrinkToFit="1"/>
    </xf>
    <xf numFmtId="0" fontId="4" fillId="9" borderId="13" xfId="0" applyFont="1" applyFill="1" applyBorder="1" applyAlignment="1">
      <alignment horizontal="center" vertical="center" shrinkToFit="1"/>
    </xf>
    <xf numFmtId="0" fontId="7" fillId="9" borderId="119" xfId="0" applyFont="1" applyFill="1" applyBorder="1" applyAlignment="1">
      <alignment horizontal="center" vertical="center" shrinkToFit="1"/>
    </xf>
    <xf numFmtId="0" fontId="13" fillId="9" borderId="118" xfId="0" applyFont="1" applyFill="1" applyBorder="1" applyAlignment="1" applyProtection="1">
      <alignment horizontal="center" vertical="center"/>
      <protection locked="0"/>
    </xf>
    <xf numFmtId="0" fontId="33" fillId="9" borderId="6" xfId="0" applyFont="1" applyFill="1" applyBorder="1" applyAlignment="1">
      <alignment horizontal="center" vertical="center"/>
    </xf>
    <xf numFmtId="0" fontId="33" fillId="9" borderId="13" xfId="0" applyFont="1" applyFill="1" applyBorder="1" applyAlignment="1">
      <alignment horizontal="center" vertical="center"/>
    </xf>
    <xf numFmtId="0" fontId="33" fillId="9" borderId="11" xfId="0" applyFont="1" applyFill="1" applyBorder="1" applyAlignment="1">
      <alignment horizontal="center" vertical="center"/>
    </xf>
    <xf numFmtId="0" fontId="5" fillId="0" borderId="0" xfId="0" applyFont="1" applyAlignment="1">
      <alignment horizontal="center" vertical="center"/>
    </xf>
    <xf numFmtId="0" fontId="5" fillId="0" borderId="34" xfId="0" applyFont="1" applyBorder="1" applyAlignment="1">
      <alignment horizontal="center" vertical="center"/>
    </xf>
    <xf numFmtId="0" fontId="4" fillId="9" borderId="58" xfId="0" applyFont="1" applyFill="1" applyBorder="1" applyAlignment="1">
      <alignment horizontal="center" vertical="center"/>
    </xf>
    <xf numFmtId="0" fontId="4" fillId="9" borderId="28" xfId="0" applyFont="1" applyFill="1" applyBorder="1" applyAlignment="1">
      <alignment horizontal="center" vertical="center"/>
    </xf>
    <xf numFmtId="0" fontId="4" fillId="9" borderId="41" xfId="0" applyFont="1" applyFill="1" applyBorder="1" applyAlignment="1">
      <alignment horizontal="center" vertical="center"/>
    </xf>
    <xf numFmtId="0" fontId="4" fillId="9" borderId="39" xfId="0" applyFont="1" applyFill="1" applyBorder="1" applyAlignment="1">
      <alignment horizontal="center" vertical="center"/>
    </xf>
    <xf numFmtId="0" fontId="4" fillId="9" borderId="12" xfId="0" applyFont="1" applyFill="1" applyBorder="1" applyAlignment="1">
      <alignment horizontal="center" vertical="center"/>
    </xf>
    <xf numFmtId="0" fontId="4" fillId="9" borderId="24" xfId="0" applyFont="1" applyFill="1" applyBorder="1" applyAlignment="1">
      <alignment horizontal="center" vertical="center"/>
    </xf>
    <xf numFmtId="0" fontId="5" fillId="9" borderId="58" xfId="0" applyFont="1" applyFill="1" applyBorder="1" applyAlignment="1">
      <alignment horizontal="center" vertical="center"/>
    </xf>
    <xf numFmtId="0" fontId="5" fillId="9" borderId="41"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28" xfId="0" applyFont="1" applyFill="1" applyBorder="1" applyAlignment="1">
      <alignment horizontal="center" vertical="center"/>
    </xf>
    <xf numFmtId="0" fontId="5" fillId="9" borderId="12" xfId="0" applyFont="1" applyFill="1" applyBorder="1" applyAlignment="1">
      <alignment horizontal="center" vertical="center"/>
    </xf>
    <xf numFmtId="0" fontId="5" fillId="7" borderId="73" xfId="0" applyFont="1" applyFill="1" applyBorder="1" applyAlignment="1">
      <alignment horizontal="center" vertical="center"/>
    </xf>
    <xf numFmtId="0" fontId="5" fillId="7" borderId="18" xfId="0" applyFont="1" applyFill="1" applyBorder="1" applyAlignment="1">
      <alignment horizontal="center" vertical="center"/>
    </xf>
    <xf numFmtId="0" fontId="23" fillId="0" borderId="20" xfId="0" applyFont="1" applyBorder="1" applyAlignment="1">
      <alignment horizontal="center" vertical="center"/>
    </xf>
    <xf numFmtId="0" fontId="23" fillId="0" borderId="12" xfId="0" applyFont="1" applyBorder="1" applyAlignment="1">
      <alignment horizontal="center" vertical="center"/>
    </xf>
    <xf numFmtId="0" fontId="4" fillId="10" borderId="12" xfId="0" applyFont="1" applyFill="1" applyBorder="1" applyAlignment="1">
      <alignment horizontal="center" vertical="center"/>
    </xf>
    <xf numFmtId="0" fontId="24" fillId="6" borderId="12" xfId="0" applyFont="1" applyFill="1" applyBorder="1" applyAlignment="1">
      <alignment horizontal="center" vertical="center"/>
    </xf>
    <xf numFmtId="0" fontId="23" fillId="0" borderId="18" xfId="0" applyFont="1" applyBorder="1" applyAlignment="1">
      <alignment horizontal="center" vertical="center"/>
    </xf>
    <xf numFmtId="0" fontId="4" fillId="9" borderId="58" xfId="0" applyFont="1" applyFill="1" applyBorder="1" applyAlignment="1" applyProtection="1">
      <alignment horizontal="center" vertical="center"/>
      <protection locked="0"/>
    </xf>
    <xf numFmtId="0" fontId="4" fillId="9" borderId="28" xfId="0" applyFont="1" applyFill="1" applyBorder="1" applyAlignment="1" applyProtection="1">
      <alignment horizontal="center" vertical="center"/>
      <protection locked="0"/>
    </xf>
    <xf numFmtId="0" fontId="4" fillId="9" borderId="41" xfId="0" applyFont="1" applyFill="1" applyBorder="1" applyAlignment="1" applyProtection="1">
      <alignment horizontal="center" vertical="center"/>
      <protection locked="0"/>
    </xf>
    <xf numFmtId="0" fontId="4" fillId="9" borderId="39" xfId="0" applyFont="1" applyFill="1" applyBorder="1" applyAlignment="1" applyProtection="1">
      <alignment horizontal="center" vertical="center"/>
      <protection locked="0"/>
    </xf>
    <xf numFmtId="0" fontId="4" fillId="9" borderId="12" xfId="0" applyFont="1" applyFill="1" applyBorder="1" applyAlignment="1" applyProtection="1">
      <alignment horizontal="center" vertical="center"/>
      <protection locked="0"/>
    </xf>
    <xf numFmtId="0" fontId="4" fillId="9" borderId="24" xfId="0" applyFont="1" applyFill="1" applyBorder="1" applyAlignment="1" applyProtection="1">
      <alignment horizontal="center" vertical="center"/>
      <protection locked="0"/>
    </xf>
    <xf numFmtId="0" fontId="15" fillId="9" borderId="25" xfId="0" applyFont="1" applyFill="1" applyBorder="1" applyAlignment="1">
      <alignment horizontal="center" vertical="center"/>
    </xf>
    <xf numFmtId="0" fontId="15" fillId="9" borderId="2" xfId="0" applyFont="1" applyFill="1" applyBorder="1" applyAlignment="1">
      <alignment horizontal="center" vertical="center"/>
    </xf>
    <xf numFmtId="0" fontId="5" fillId="9" borderId="25" xfId="0" applyFont="1" applyFill="1" applyBorder="1" applyAlignment="1">
      <alignment horizontal="center" vertical="center" wrapText="1"/>
    </xf>
    <xf numFmtId="0" fontId="5" fillId="9" borderId="10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123" xfId="0" applyFont="1" applyFill="1" applyBorder="1" applyAlignment="1">
      <alignment horizontal="center" vertical="center" wrapText="1"/>
    </xf>
    <xf numFmtId="0" fontId="5" fillId="9" borderId="26" xfId="0" applyFont="1" applyFill="1" applyBorder="1" applyAlignment="1">
      <alignment horizontal="center" vertical="center"/>
    </xf>
    <xf numFmtId="0" fontId="5" fillId="9" borderId="76" xfId="0" applyFont="1" applyFill="1" applyBorder="1" applyAlignment="1" applyProtection="1">
      <alignment horizontal="center" vertical="center"/>
      <protection locked="0"/>
    </xf>
    <xf numFmtId="0" fontId="5" fillId="9" borderId="43" xfId="0" applyFont="1" applyFill="1" applyBorder="1" applyAlignment="1" applyProtection="1">
      <alignment horizontal="center" vertical="center"/>
      <protection locked="0"/>
    </xf>
    <xf numFmtId="0" fontId="5" fillId="9" borderId="77" xfId="0" applyFont="1" applyFill="1" applyBorder="1" applyAlignment="1" applyProtection="1">
      <alignment horizontal="center" vertical="center"/>
      <protection locked="0"/>
    </xf>
    <xf numFmtId="0" fontId="5" fillId="9" borderId="76" xfId="0" applyFont="1" applyFill="1" applyBorder="1" applyAlignment="1">
      <alignment horizontal="center" vertical="center"/>
    </xf>
    <xf numFmtId="0" fontId="5" fillId="9" borderId="43" xfId="0" applyFont="1" applyFill="1" applyBorder="1" applyAlignment="1">
      <alignment horizontal="center" vertical="center"/>
    </xf>
    <xf numFmtId="0" fontId="5" fillId="9" borderId="77" xfId="0" applyFont="1" applyFill="1" applyBorder="1" applyAlignment="1">
      <alignment horizontal="center" vertical="center"/>
    </xf>
    <xf numFmtId="0" fontId="5" fillId="9" borderId="43" xfId="0" applyFont="1" applyFill="1" applyBorder="1" applyAlignment="1">
      <alignment horizontal="center" vertical="center" shrinkToFit="1"/>
    </xf>
    <xf numFmtId="0" fontId="5" fillId="9" borderId="77" xfId="0" applyFont="1" applyFill="1" applyBorder="1" applyAlignment="1">
      <alignment horizontal="center" vertical="center" shrinkToFit="1"/>
    </xf>
    <xf numFmtId="0" fontId="5" fillId="9" borderId="46" xfId="0" applyFont="1" applyFill="1" applyBorder="1" applyAlignment="1">
      <alignment horizontal="center" vertical="center"/>
    </xf>
    <xf numFmtId="0" fontId="5" fillId="9" borderId="2" xfId="0" applyFont="1" applyFill="1" applyBorder="1" applyAlignment="1">
      <alignment horizontal="center" vertical="center"/>
    </xf>
    <xf numFmtId="0" fontId="14" fillId="9" borderId="2" xfId="0" applyFont="1" applyFill="1" applyBorder="1" applyAlignment="1">
      <alignment horizontal="center" vertical="center"/>
    </xf>
    <xf numFmtId="0" fontId="6" fillId="9" borderId="79" xfId="0" applyFont="1" applyFill="1" applyBorder="1" applyAlignment="1">
      <alignment horizontal="center" vertical="center"/>
    </xf>
    <xf numFmtId="0" fontId="6" fillId="9" borderId="80" xfId="0" applyFont="1" applyFill="1" applyBorder="1" applyAlignment="1">
      <alignment horizontal="center" vertical="center"/>
    </xf>
    <xf numFmtId="0" fontId="6" fillId="9" borderId="81" xfId="0" applyFont="1" applyFill="1" applyBorder="1" applyAlignment="1">
      <alignment horizontal="center" vertical="center"/>
    </xf>
    <xf numFmtId="0" fontId="6" fillId="9" borderId="82" xfId="0" applyFont="1" applyFill="1" applyBorder="1" applyAlignment="1" applyProtection="1">
      <alignment horizontal="center" vertical="center"/>
      <protection locked="0"/>
    </xf>
    <xf numFmtId="0" fontId="6" fillId="9" borderId="80" xfId="0" applyFont="1" applyFill="1" applyBorder="1" applyAlignment="1" applyProtection="1">
      <alignment horizontal="center" vertical="center"/>
      <protection locked="0"/>
    </xf>
    <xf numFmtId="0" fontId="6" fillId="9" borderId="81" xfId="0" applyFont="1" applyFill="1" applyBorder="1" applyAlignment="1" applyProtection="1">
      <alignment horizontal="center" vertical="center"/>
      <protection locked="0"/>
    </xf>
    <xf numFmtId="0" fontId="8" fillId="9" borderId="82" xfId="0" applyFont="1" applyFill="1" applyBorder="1" applyAlignment="1">
      <alignment horizontal="center" vertical="center"/>
    </xf>
    <xf numFmtId="0" fontId="8" fillId="9" borderId="80" xfId="0" applyFont="1" applyFill="1" applyBorder="1" applyAlignment="1">
      <alignment horizontal="center" vertical="center"/>
    </xf>
    <xf numFmtId="0" fontId="8" fillId="9" borderId="81" xfId="0" applyFont="1" applyFill="1" applyBorder="1" applyAlignment="1">
      <alignment horizontal="center" vertical="center"/>
    </xf>
    <xf numFmtId="0" fontId="6" fillId="9" borderId="80" xfId="0" applyFont="1" applyFill="1" applyBorder="1" applyAlignment="1">
      <alignment horizontal="center" vertical="center" shrinkToFit="1"/>
    </xf>
    <xf numFmtId="0" fontId="6" fillId="9" borderId="81" xfId="0" applyFont="1" applyFill="1" applyBorder="1" applyAlignment="1">
      <alignment horizontal="center" vertical="center" shrinkToFit="1"/>
    </xf>
    <xf numFmtId="0" fontId="5" fillId="9" borderId="82" xfId="0" applyFont="1" applyFill="1" applyBorder="1" applyAlignment="1">
      <alignment horizontal="center" vertical="center" shrinkToFit="1"/>
    </xf>
    <xf numFmtId="0" fontId="5" fillId="9" borderId="81" xfId="0" applyFont="1" applyFill="1" applyBorder="1" applyAlignment="1">
      <alignment horizontal="center" vertical="center" shrinkToFit="1"/>
    </xf>
    <xf numFmtId="0" fontId="5" fillId="9" borderId="78" xfId="0" applyFont="1" applyFill="1" applyBorder="1" applyAlignment="1">
      <alignment horizontal="center" vertical="center" shrinkToFit="1"/>
    </xf>
    <xf numFmtId="0" fontId="5" fillId="9" borderId="23" xfId="0" applyFont="1" applyFill="1" applyBorder="1" applyAlignment="1">
      <alignment horizontal="center" vertical="center" shrinkToFit="1"/>
    </xf>
    <xf numFmtId="0" fontId="5" fillId="9" borderId="78" xfId="0" applyFont="1" applyFill="1" applyBorder="1" applyAlignment="1" applyProtection="1">
      <alignment horizontal="center" vertical="center" wrapText="1"/>
      <protection locked="0"/>
    </xf>
    <xf numFmtId="0" fontId="5" fillId="9" borderId="22" xfId="0" applyFont="1" applyFill="1" applyBorder="1" applyAlignment="1" applyProtection="1">
      <alignment horizontal="center" vertical="center" wrapText="1"/>
      <protection locked="0"/>
    </xf>
    <xf numFmtId="0" fontId="5" fillId="9" borderId="64" xfId="0" applyFont="1" applyFill="1" applyBorder="1" applyAlignment="1" applyProtection="1">
      <alignment horizontal="center" vertical="center" wrapText="1"/>
      <protection locked="0"/>
    </xf>
    <xf numFmtId="0" fontId="5" fillId="9" borderId="52"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13" xfId="0" applyFont="1" applyFill="1" applyBorder="1" applyAlignment="1">
      <alignment horizontal="center" vertical="center"/>
    </xf>
    <xf numFmtId="0" fontId="5" fillId="9" borderId="58" xfId="0" applyFont="1" applyFill="1" applyBorder="1" applyAlignment="1">
      <alignment horizontal="center" vertical="center" shrinkToFit="1"/>
    </xf>
    <xf numFmtId="0" fontId="5" fillId="9" borderId="28" xfId="0" applyFont="1" applyFill="1" applyBorder="1" applyAlignment="1">
      <alignment horizontal="center" vertical="center" shrinkToFit="1"/>
    </xf>
    <xf numFmtId="0" fontId="5" fillId="9" borderId="41" xfId="0" applyFont="1" applyFill="1" applyBorder="1" applyAlignment="1">
      <alignment horizontal="center" vertical="center" shrinkToFit="1"/>
    </xf>
    <xf numFmtId="0" fontId="5" fillId="9" borderId="16" xfId="0" applyFont="1" applyFill="1" applyBorder="1" applyAlignment="1" applyProtection="1">
      <alignment horizontal="center" vertical="center"/>
      <protection locked="0"/>
    </xf>
    <xf numFmtId="0" fontId="5" fillId="9" borderId="14" xfId="0" applyFont="1" applyFill="1" applyBorder="1" applyAlignment="1" applyProtection="1">
      <alignment horizontal="center" vertical="center"/>
      <protection locked="0"/>
    </xf>
    <xf numFmtId="0" fontId="5" fillId="9" borderId="15" xfId="0" applyFont="1" applyFill="1" applyBorder="1" applyAlignment="1" applyProtection="1">
      <alignment horizontal="center" vertical="center"/>
      <protection locked="0"/>
    </xf>
    <xf numFmtId="0" fontId="5" fillId="9" borderId="147" xfId="0" applyFont="1" applyFill="1" applyBorder="1" applyAlignment="1">
      <alignment horizontal="center" vertical="center" shrinkToFit="1"/>
    </xf>
    <xf numFmtId="0" fontId="5" fillId="9" borderId="72" xfId="0" applyFont="1" applyFill="1" applyBorder="1" applyAlignment="1">
      <alignment horizontal="center" vertical="center" shrinkToFit="1"/>
    </xf>
    <xf numFmtId="0" fontId="5" fillId="9" borderId="147" xfId="0" applyFont="1" applyFill="1" applyBorder="1" applyAlignment="1" applyProtection="1">
      <alignment horizontal="center" vertical="center" wrapText="1"/>
      <protection locked="0"/>
    </xf>
    <xf numFmtId="0" fontId="5" fillId="9" borderId="71" xfId="0" applyFont="1" applyFill="1" applyBorder="1" applyAlignment="1" applyProtection="1">
      <alignment horizontal="center" vertical="center" wrapText="1"/>
      <protection locked="0"/>
    </xf>
    <xf numFmtId="0" fontId="5" fillId="9" borderId="84" xfId="0" applyFont="1" applyFill="1" applyBorder="1" applyAlignment="1" applyProtection="1">
      <alignment horizontal="center" vertical="center" wrapText="1"/>
      <protection locked="0"/>
    </xf>
    <xf numFmtId="0" fontId="5" fillId="9" borderId="82" xfId="0" applyFont="1" applyFill="1" applyBorder="1" applyAlignment="1" applyProtection="1">
      <alignment horizontal="center" vertical="center"/>
      <protection locked="0"/>
    </xf>
    <xf numFmtId="0" fontId="5" fillId="9" borderId="80" xfId="0" applyFont="1" applyFill="1" applyBorder="1" applyAlignment="1" applyProtection="1">
      <alignment horizontal="center" vertical="center"/>
      <protection locked="0"/>
    </xf>
    <xf numFmtId="0" fontId="5" fillId="9" borderId="85" xfId="0" applyFont="1" applyFill="1" applyBorder="1" applyAlignment="1" applyProtection="1">
      <alignment horizontal="center" vertical="center"/>
      <protection locked="0"/>
    </xf>
    <xf numFmtId="0" fontId="6" fillId="9" borderId="49" xfId="0" applyFont="1" applyFill="1" applyBorder="1" applyAlignment="1">
      <alignment horizontal="left" vertical="center" wrapText="1"/>
    </xf>
    <xf numFmtId="0" fontId="6" fillId="9" borderId="25" xfId="0" applyFont="1" applyFill="1" applyBorder="1" applyAlignment="1">
      <alignment horizontal="left" vertical="center" wrapText="1"/>
    </xf>
    <xf numFmtId="0" fontId="6" fillId="9" borderId="46" xfId="0" applyFont="1" applyFill="1" applyBorder="1" applyAlignment="1">
      <alignment horizontal="left" vertical="center" wrapText="1"/>
    </xf>
    <xf numFmtId="0" fontId="6" fillId="9" borderId="2" xfId="0" applyFont="1" applyFill="1" applyBorder="1" applyAlignment="1">
      <alignment horizontal="left" vertical="center" wrapText="1"/>
    </xf>
    <xf numFmtId="0" fontId="5" fillId="9" borderId="57" xfId="0" applyFont="1" applyFill="1" applyBorder="1" applyAlignment="1">
      <alignment horizontal="center" vertical="center" shrinkToFit="1"/>
    </xf>
    <xf numFmtId="0" fontId="5" fillId="9" borderId="31" xfId="0" applyFont="1" applyFill="1" applyBorder="1" applyAlignment="1">
      <alignment horizontal="center" vertical="center" shrinkToFit="1"/>
    </xf>
    <xf numFmtId="0" fontId="15" fillId="9" borderId="31" xfId="0" applyFont="1" applyFill="1" applyBorder="1" applyAlignment="1">
      <alignment horizontal="center" vertical="center"/>
    </xf>
    <xf numFmtId="0" fontId="5" fillId="9" borderId="30" xfId="0" applyFont="1" applyFill="1" applyBorder="1" applyAlignment="1">
      <alignment horizontal="center" vertical="center"/>
    </xf>
    <xf numFmtId="0" fontId="5" fillId="9" borderId="0" xfId="0" applyFont="1" applyFill="1" applyAlignment="1">
      <alignment horizontal="center" vertical="center"/>
    </xf>
    <xf numFmtId="49" fontId="5" fillId="9" borderId="0" xfId="0" applyNumberFormat="1" applyFont="1" applyFill="1" applyAlignment="1" applyProtection="1">
      <alignment horizontal="center" vertical="center"/>
      <protection locked="0"/>
    </xf>
    <xf numFmtId="0" fontId="5" fillId="9" borderId="0" xfId="0" applyFont="1" applyFill="1" applyAlignment="1" applyProtection="1">
      <alignment horizontal="center" vertical="center"/>
      <protection locked="0"/>
    </xf>
    <xf numFmtId="0" fontId="5" fillId="9" borderId="0" xfId="0" applyFont="1" applyFill="1" applyAlignment="1">
      <alignment vertical="center"/>
    </xf>
    <xf numFmtId="0" fontId="8" fillId="9" borderId="9" xfId="0" applyFont="1" applyFill="1" applyBorder="1" applyAlignment="1">
      <alignment horizontal="justify" vertical="center" wrapText="1"/>
    </xf>
    <xf numFmtId="0" fontId="8" fillId="9" borderId="17" xfId="0" applyFont="1" applyFill="1" applyBorder="1" applyAlignment="1">
      <alignment horizontal="justify" vertical="center" wrapText="1"/>
    </xf>
    <xf numFmtId="0" fontId="8" fillId="9" borderId="55" xfId="0" applyFont="1" applyFill="1" applyBorder="1" applyAlignment="1">
      <alignment horizontal="justify" vertical="center" wrapText="1"/>
    </xf>
    <xf numFmtId="0" fontId="9" fillId="9" borderId="57" xfId="0" applyFont="1" applyFill="1" applyBorder="1" applyAlignment="1">
      <alignment horizontal="center" vertical="center" wrapText="1" shrinkToFit="1"/>
    </xf>
    <xf numFmtId="0" fontId="9" fillId="9" borderId="31" xfId="0" applyFont="1" applyFill="1" applyBorder="1" applyAlignment="1">
      <alignment horizontal="center" vertical="center" wrapText="1" shrinkToFit="1"/>
    </xf>
    <xf numFmtId="0" fontId="15" fillId="9" borderId="31" xfId="0" applyFont="1" applyFill="1" applyBorder="1" applyAlignment="1">
      <alignment horizontal="center" vertical="center" shrinkToFit="1"/>
    </xf>
    <xf numFmtId="0" fontId="5" fillId="9" borderId="31" xfId="0" applyFont="1" applyFill="1" applyBorder="1" applyAlignment="1">
      <alignment horizontal="center" vertical="center"/>
    </xf>
    <xf numFmtId="0" fontId="5" fillId="9" borderId="30" xfId="0" applyFont="1" applyFill="1" applyBorder="1" applyAlignment="1" applyProtection="1">
      <alignment horizontal="center" vertical="center" shrinkToFit="1"/>
      <protection locked="0"/>
    </xf>
    <xf numFmtId="0" fontId="5" fillId="9" borderId="0" xfId="0" applyFont="1" applyFill="1" applyAlignment="1" applyProtection="1">
      <alignment horizontal="center" vertical="center" shrinkToFit="1"/>
      <protection locked="0"/>
    </xf>
    <xf numFmtId="0" fontId="5" fillId="9" borderId="26" xfId="0" applyFont="1" applyFill="1" applyBorder="1" applyAlignment="1" applyProtection="1">
      <alignment horizontal="center" vertical="center" shrinkToFit="1"/>
      <protection locked="0"/>
    </xf>
    <xf numFmtId="0" fontId="5" fillId="9" borderId="12" xfId="0" applyFont="1" applyFill="1" applyBorder="1" applyAlignment="1" applyProtection="1">
      <alignment horizontal="center" vertical="center" shrinkToFit="1"/>
      <protection locked="0"/>
    </xf>
    <xf numFmtId="0" fontId="23" fillId="9" borderId="18" xfId="0" applyFont="1" applyFill="1" applyBorder="1" applyAlignment="1">
      <alignment horizontal="center" vertical="center"/>
    </xf>
    <xf numFmtId="0" fontId="8" fillId="9" borderId="18" xfId="0" applyFont="1" applyFill="1" applyBorder="1" applyAlignment="1">
      <alignment horizontal="left" vertical="top" wrapText="1"/>
    </xf>
    <xf numFmtId="0" fontId="8" fillId="9" borderId="63" xfId="0" applyFont="1" applyFill="1" applyBorder="1" applyAlignment="1">
      <alignment horizontal="left" vertical="top" wrapText="1"/>
    </xf>
    <xf numFmtId="0" fontId="23" fillId="9" borderId="22" xfId="0" applyFont="1" applyFill="1" applyBorder="1" applyAlignment="1">
      <alignment horizontal="center" vertical="center"/>
    </xf>
    <xf numFmtId="0" fontId="8" fillId="9" borderId="22" xfId="0" applyFont="1" applyFill="1" applyBorder="1" applyAlignment="1">
      <alignment horizontal="left" vertical="center" wrapText="1" shrinkToFit="1"/>
    </xf>
    <xf numFmtId="0" fontId="8" fillId="9" borderId="64" xfId="0" applyFont="1" applyFill="1" applyBorder="1" applyAlignment="1">
      <alignment horizontal="left" vertical="center" wrapText="1" shrinkToFit="1"/>
    </xf>
    <xf numFmtId="0" fontId="6" fillId="9" borderId="49" xfId="0" applyFont="1" applyFill="1" applyBorder="1" applyAlignment="1">
      <alignment horizontal="left" vertical="center" wrapText="1" shrinkToFit="1"/>
    </xf>
    <xf numFmtId="0" fontId="6" fillId="9" borderId="25" xfId="0" applyFont="1" applyFill="1" applyBorder="1" applyAlignment="1">
      <alignment horizontal="left" vertical="center" wrapText="1" shrinkToFit="1"/>
    </xf>
    <xf numFmtId="0" fontId="6" fillId="9" borderId="46" xfId="0" applyFont="1" applyFill="1" applyBorder="1" applyAlignment="1">
      <alignment horizontal="left" vertical="center" wrapText="1" shrinkToFit="1"/>
    </xf>
    <xf numFmtId="0" fontId="6" fillId="9" borderId="2" xfId="0" applyFont="1" applyFill="1" applyBorder="1" applyAlignment="1">
      <alignment horizontal="left" vertical="center" wrapText="1" shrinkToFit="1"/>
    </xf>
    <xf numFmtId="0" fontId="28" fillId="6" borderId="25" xfId="0" applyFont="1" applyFill="1" applyBorder="1" applyAlignment="1">
      <alignment horizontal="center" vertical="center" wrapText="1" shrinkToFit="1"/>
    </xf>
    <xf numFmtId="0" fontId="28" fillId="6" borderId="2" xfId="0" applyFont="1" applyFill="1" applyBorder="1" applyAlignment="1">
      <alignment horizontal="center" vertical="center" wrapText="1" shrinkToFit="1"/>
    </xf>
    <xf numFmtId="0" fontId="5" fillId="9" borderId="53"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16" xfId="0" applyFont="1" applyFill="1" applyBorder="1" applyAlignment="1">
      <alignment horizontal="center" vertical="center"/>
    </xf>
    <xf numFmtId="177" fontId="5" fillId="9" borderId="14" xfId="0" applyNumberFormat="1" applyFont="1" applyFill="1" applyBorder="1" applyAlignment="1" applyProtection="1">
      <alignment horizontal="center" vertical="center"/>
      <protection locked="0"/>
    </xf>
    <xf numFmtId="0" fontId="5" fillId="2" borderId="16" xfId="0" applyFont="1" applyFill="1" applyBorder="1" applyAlignment="1">
      <alignment horizontal="center" vertical="center"/>
    </xf>
    <xf numFmtId="0" fontId="5" fillId="2" borderId="14" xfId="0" applyFont="1" applyFill="1" applyBorder="1" applyAlignment="1">
      <alignment horizontal="center" vertical="center"/>
    </xf>
    <xf numFmtId="0" fontId="15" fillId="8" borderId="46" xfId="0" applyFont="1" applyFill="1" applyBorder="1" applyAlignment="1">
      <alignment horizontal="center" vertical="center" textRotation="255" wrapText="1"/>
    </xf>
    <xf numFmtId="0" fontId="15" fillId="8" borderId="2" xfId="0" applyFont="1" applyFill="1" applyBorder="1" applyAlignment="1">
      <alignment horizontal="center" vertical="center" textRotation="255" wrapText="1"/>
    </xf>
    <xf numFmtId="0" fontId="23" fillId="8" borderId="71" xfId="0" applyFont="1" applyFill="1" applyBorder="1" applyAlignment="1">
      <alignment horizontal="center" vertical="center"/>
    </xf>
    <xf numFmtId="0" fontId="8" fillId="8" borderId="71" xfId="0" applyFont="1" applyFill="1" applyBorder="1" applyAlignment="1">
      <alignment horizontal="left" vertical="center" shrinkToFit="1"/>
    </xf>
    <xf numFmtId="0" fontId="8" fillId="8" borderId="84" xfId="0" applyFont="1" applyFill="1" applyBorder="1" applyAlignment="1">
      <alignment horizontal="left" vertical="center" shrinkToFit="1"/>
    </xf>
    <xf numFmtId="0" fontId="6" fillId="9" borderId="49" xfId="0" applyFont="1" applyFill="1" applyBorder="1" applyAlignment="1">
      <alignment horizontal="center" vertical="center" textRotation="255"/>
    </xf>
    <xf numFmtId="0" fontId="6" fillId="9" borderId="25" xfId="0" applyFont="1" applyFill="1" applyBorder="1" applyAlignment="1">
      <alignment horizontal="center" vertical="center" textRotation="255"/>
    </xf>
    <xf numFmtId="0" fontId="6" fillId="9" borderId="30" xfId="0" applyFont="1" applyFill="1" applyBorder="1" applyAlignment="1">
      <alignment horizontal="center" vertical="center" textRotation="255"/>
    </xf>
    <xf numFmtId="0" fontId="6" fillId="9" borderId="0" xfId="0" applyFont="1" applyFill="1" applyAlignment="1">
      <alignment horizontal="center" vertical="center" textRotation="255"/>
    </xf>
    <xf numFmtId="0" fontId="6" fillId="9" borderId="46" xfId="0" applyFont="1" applyFill="1" applyBorder="1" applyAlignment="1">
      <alignment horizontal="center" vertical="center" textRotation="255"/>
    </xf>
    <xf numFmtId="0" fontId="6" fillId="9" borderId="2" xfId="0" applyFont="1" applyFill="1" applyBorder="1" applyAlignment="1">
      <alignment horizontal="center" vertical="center" textRotation="255"/>
    </xf>
    <xf numFmtId="0" fontId="5" fillId="9" borderId="65" xfId="0" applyFont="1" applyFill="1" applyBorder="1" applyAlignment="1">
      <alignment horizontal="center" vertical="center"/>
    </xf>
    <xf numFmtId="0" fontId="5" fillId="9" borderId="25" xfId="0" applyFont="1" applyFill="1" applyBorder="1" applyAlignment="1">
      <alignment horizontal="center" vertical="center"/>
    </xf>
    <xf numFmtId="0" fontId="5" fillId="9" borderId="66" xfId="0" applyFont="1" applyFill="1" applyBorder="1" applyAlignment="1">
      <alignment horizontal="center" vertical="center"/>
    </xf>
    <xf numFmtId="0" fontId="5" fillId="9" borderId="67" xfId="0" applyFont="1" applyFill="1" applyBorder="1" applyAlignment="1">
      <alignment horizontal="center" vertical="center"/>
    </xf>
    <xf numFmtId="0" fontId="11" fillId="9" borderId="68"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1" fillId="9" borderId="66" xfId="0" applyFont="1" applyFill="1" applyBorder="1" applyAlignment="1">
      <alignment horizontal="center" vertical="center" wrapText="1"/>
    </xf>
    <xf numFmtId="0" fontId="11" fillId="9" borderId="69"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67" xfId="0" applyFont="1" applyFill="1" applyBorder="1" applyAlignment="1">
      <alignment horizontal="center" vertical="center" wrapText="1"/>
    </xf>
    <xf numFmtId="0" fontId="5" fillId="9" borderId="68" xfId="0" applyFont="1" applyFill="1" applyBorder="1" applyAlignment="1">
      <alignment horizontal="center" vertical="center"/>
    </xf>
    <xf numFmtId="0" fontId="5" fillId="9" borderId="69" xfId="0" applyFont="1" applyFill="1" applyBorder="1" applyAlignment="1">
      <alignment horizontal="center" vertical="center"/>
    </xf>
    <xf numFmtId="0" fontId="11" fillId="9" borderId="14"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0" fontId="5" fillId="9" borderId="74" xfId="0" applyFont="1" applyFill="1" applyBorder="1" applyAlignment="1">
      <alignment horizontal="center" vertical="center"/>
    </xf>
    <xf numFmtId="0" fontId="5" fillId="9" borderId="18" xfId="0" applyFont="1" applyFill="1" applyBorder="1" applyAlignment="1">
      <alignment horizontal="center" vertical="center"/>
    </xf>
    <xf numFmtId="0" fontId="5" fillId="9" borderId="74" xfId="0" applyFont="1" applyFill="1" applyBorder="1" applyAlignment="1" applyProtection="1">
      <alignment horizontal="center" vertical="center"/>
      <protection locked="0"/>
    </xf>
    <xf numFmtId="0" fontId="5" fillId="9" borderId="18" xfId="0" applyFont="1" applyFill="1" applyBorder="1" applyAlignment="1" applyProtection="1">
      <alignment horizontal="center" vertical="center"/>
      <protection locked="0"/>
    </xf>
    <xf numFmtId="0" fontId="5" fillId="9" borderId="87" xfId="0" applyFont="1" applyFill="1" applyBorder="1" applyAlignment="1" applyProtection="1">
      <alignment horizontal="center" vertical="center"/>
      <protection locked="0"/>
    </xf>
    <xf numFmtId="0" fontId="5" fillId="9" borderId="20" xfId="0" applyFont="1" applyFill="1" applyBorder="1" applyAlignment="1" applyProtection="1">
      <alignment horizontal="center" vertical="center"/>
      <protection locked="0"/>
    </xf>
    <xf numFmtId="0" fontId="5" fillId="9" borderId="88" xfId="0" applyFont="1" applyFill="1" applyBorder="1" applyAlignment="1" applyProtection="1">
      <alignment horizontal="center" vertical="center"/>
      <protection locked="0"/>
    </xf>
    <xf numFmtId="0" fontId="5" fillId="9" borderId="89" xfId="0" applyFont="1" applyFill="1" applyBorder="1" applyAlignment="1" applyProtection="1">
      <alignment horizontal="center" vertical="center"/>
      <protection locked="0"/>
    </xf>
    <xf numFmtId="0" fontId="5" fillId="9" borderId="90" xfId="0" applyFont="1" applyFill="1" applyBorder="1" applyAlignment="1" applyProtection="1">
      <alignment horizontal="center" vertical="center"/>
      <protection locked="0"/>
    </xf>
    <xf numFmtId="0" fontId="5" fillId="9" borderId="86" xfId="0" applyFont="1" applyFill="1" applyBorder="1" applyAlignment="1" applyProtection="1">
      <alignment horizontal="center" vertical="center"/>
      <protection locked="0"/>
    </xf>
    <xf numFmtId="0" fontId="5" fillId="9" borderId="73" xfId="0" applyFont="1" applyFill="1" applyBorder="1" applyAlignment="1">
      <alignment horizontal="center" vertical="center"/>
    </xf>
    <xf numFmtId="0" fontId="5" fillId="9" borderId="19" xfId="0" applyFont="1" applyFill="1" applyBorder="1" applyAlignment="1">
      <alignment horizontal="center" vertical="center"/>
    </xf>
    <xf numFmtId="0" fontId="5" fillId="9" borderId="63" xfId="0" applyFont="1" applyFill="1" applyBorder="1" applyAlignment="1" applyProtection="1">
      <alignment horizontal="center" vertical="center"/>
      <protection locked="0"/>
    </xf>
    <xf numFmtId="0" fontId="5" fillId="9" borderId="33" xfId="0" applyFont="1" applyFill="1" applyBorder="1" applyAlignment="1">
      <alignment horizontal="center" vertical="center"/>
    </xf>
    <xf numFmtId="0" fontId="5" fillId="9" borderId="62" xfId="0" applyFont="1" applyFill="1" applyBorder="1" applyAlignment="1">
      <alignment horizontal="center" vertical="center"/>
    </xf>
    <xf numFmtId="0" fontId="5" fillId="9" borderId="49" xfId="0" applyFont="1" applyFill="1" applyBorder="1" applyAlignment="1">
      <alignment horizontal="center" vertical="center" wrapText="1"/>
    </xf>
    <xf numFmtId="0" fontId="5" fillId="9" borderId="50"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5" fillId="9" borderId="26"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24" xfId="0" applyFont="1" applyFill="1" applyBorder="1" applyAlignment="1">
      <alignment horizontal="center" vertical="center" wrapText="1"/>
    </xf>
    <xf numFmtId="0" fontId="8" fillId="9" borderId="36" xfId="0" applyFont="1" applyFill="1" applyBorder="1" applyAlignment="1" applyProtection="1">
      <alignment horizontal="center" vertical="center" shrinkToFit="1"/>
      <protection locked="0"/>
    </xf>
    <xf numFmtId="0" fontId="8" fillId="9" borderId="0" xfId="0" applyFont="1" applyFill="1" applyBorder="1" applyAlignment="1" applyProtection="1">
      <alignment horizontal="center" vertical="center" shrinkToFit="1"/>
      <protection locked="0"/>
    </xf>
    <xf numFmtId="0" fontId="8" fillId="9" borderId="34" xfId="0" applyFont="1" applyFill="1" applyBorder="1" applyAlignment="1" applyProtection="1">
      <alignment horizontal="center" vertical="center" shrinkToFit="1"/>
      <protection locked="0"/>
    </xf>
    <xf numFmtId="0" fontId="8" fillId="9" borderId="39" xfId="0" applyFont="1" applyFill="1" applyBorder="1" applyAlignment="1" applyProtection="1">
      <alignment horizontal="center" vertical="center" shrinkToFit="1"/>
      <protection locked="0"/>
    </xf>
    <xf numFmtId="0" fontId="8" fillId="9" borderId="12" xfId="0" applyFont="1" applyFill="1" applyBorder="1" applyAlignment="1" applyProtection="1">
      <alignment horizontal="center" vertical="center" shrinkToFit="1"/>
      <protection locked="0"/>
    </xf>
    <xf numFmtId="0" fontId="8" fillId="9" borderId="38" xfId="0" applyFont="1" applyFill="1" applyBorder="1" applyAlignment="1" applyProtection="1">
      <alignment horizontal="center" vertical="center" shrinkToFit="1"/>
      <protection locked="0"/>
    </xf>
    <xf numFmtId="0" fontId="5" fillId="9" borderId="49" xfId="0" applyFont="1" applyFill="1" applyBorder="1" applyAlignment="1">
      <alignment horizontal="center" vertical="center"/>
    </xf>
    <xf numFmtId="0" fontId="5" fillId="9" borderId="50" xfId="0" applyFont="1" applyFill="1" applyBorder="1" applyAlignment="1">
      <alignment horizontal="center" vertical="center"/>
    </xf>
    <xf numFmtId="0" fontId="5" fillId="9" borderId="149" xfId="0" applyFont="1" applyFill="1" applyBorder="1" applyAlignment="1" applyProtection="1">
      <alignment horizontal="center" vertical="center"/>
      <protection locked="0"/>
    </xf>
    <xf numFmtId="0" fontId="5" fillId="9" borderId="42" xfId="0" applyFont="1" applyFill="1" applyBorder="1" applyAlignment="1" applyProtection="1">
      <alignment horizontal="center" vertical="center"/>
      <protection locked="0"/>
    </xf>
    <xf numFmtId="0" fontId="5" fillId="9" borderId="150" xfId="0" applyFont="1" applyFill="1" applyBorder="1" applyAlignment="1" applyProtection="1">
      <alignment horizontal="center" vertical="center"/>
      <protection locked="0"/>
    </xf>
    <xf numFmtId="0" fontId="5" fillId="9" borderId="92" xfId="0" applyFont="1" applyFill="1" applyBorder="1" applyAlignment="1" applyProtection="1">
      <alignment horizontal="center" vertical="center"/>
      <protection locked="0"/>
    </xf>
    <xf numFmtId="0" fontId="5" fillId="9" borderId="2"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8" fillId="9" borderId="60"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46"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47" xfId="0" applyFont="1" applyFill="1" applyBorder="1" applyAlignment="1">
      <alignment horizontal="center" vertical="center" wrapText="1"/>
    </xf>
    <xf numFmtId="0" fontId="8" fillId="9" borderId="58" xfId="0" applyFont="1" applyFill="1" applyBorder="1" applyAlignment="1" applyProtection="1">
      <alignment horizontal="center" vertical="center" shrinkToFit="1"/>
      <protection locked="0"/>
    </xf>
    <xf numFmtId="0" fontId="8" fillId="9" borderId="28" xfId="0" applyFont="1" applyFill="1" applyBorder="1" applyAlignment="1" applyProtection="1">
      <alignment horizontal="center" vertical="center" shrinkToFit="1"/>
      <protection locked="0"/>
    </xf>
    <xf numFmtId="0" fontId="8" fillId="9" borderId="40" xfId="0" applyFont="1" applyFill="1" applyBorder="1" applyAlignment="1" applyProtection="1">
      <alignment horizontal="center" vertical="center" shrinkToFit="1"/>
      <protection locked="0"/>
    </xf>
    <xf numFmtId="0" fontId="8" fillId="9" borderId="1" xfId="0" applyFont="1" applyFill="1" applyBorder="1" applyAlignment="1" applyProtection="1">
      <alignment horizontal="center" vertical="center" shrinkToFit="1"/>
      <protection locked="0"/>
    </xf>
    <xf numFmtId="0" fontId="8" fillId="9" borderId="2" xfId="0" applyFont="1" applyFill="1" applyBorder="1" applyAlignment="1" applyProtection="1">
      <alignment horizontal="center" vertical="center" shrinkToFit="1"/>
      <protection locked="0"/>
    </xf>
    <xf numFmtId="0" fontId="8" fillId="9" borderId="123" xfId="0" applyFont="1" applyFill="1" applyBorder="1" applyAlignment="1" applyProtection="1">
      <alignment horizontal="center" vertical="center" shrinkToFit="1"/>
      <protection locked="0"/>
    </xf>
    <xf numFmtId="0" fontId="12" fillId="0" borderId="30"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6" fillId="0" borderId="49" xfId="0" applyFont="1" applyBorder="1" applyAlignment="1">
      <alignment horizontal="center" vertical="center"/>
    </xf>
    <xf numFmtId="0" fontId="6" fillId="0" borderId="25" xfId="0" applyFont="1" applyBorder="1" applyAlignment="1">
      <alignment horizontal="center" vertical="center"/>
    </xf>
    <xf numFmtId="0" fontId="5" fillId="9" borderId="102" xfId="0" applyFont="1" applyFill="1" applyBorder="1" applyAlignment="1" applyProtection="1">
      <alignment horizontal="center" vertical="center"/>
      <protection locked="0"/>
    </xf>
    <xf numFmtId="0" fontId="5" fillId="9" borderId="104" xfId="0" applyFont="1" applyFill="1" applyBorder="1" applyAlignment="1" applyProtection="1">
      <alignment horizontal="center" vertical="center"/>
      <protection locked="0"/>
    </xf>
    <xf numFmtId="0" fontId="5" fillId="9" borderId="103" xfId="0" applyFont="1" applyFill="1" applyBorder="1" applyAlignment="1" applyProtection="1">
      <alignment horizontal="center" vertical="center"/>
      <protection locked="0"/>
    </xf>
    <xf numFmtId="0" fontId="5" fillId="9" borderId="105" xfId="0" applyFont="1" applyFill="1" applyBorder="1" applyAlignment="1" applyProtection="1">
      <alignment horizontal="center" vertical="center"/>
      <protection locked="0"/>
    </xf>
    <xf numFmtId="0" fontId="5" fillId="9" borderId="155" xfId="0" applyFont="1" applyFill="1" applyBorder="1" applyAlignment="1">
      <alignment horizontal="center" vertical="center"/>
    </xf>
    <xf numFmtId="0" fontId="5" fillId="9" borderId="42" xfId="0" applyFont="1" applyFill="1" applyBorder="1" applyAlignment="1">
      <alignment horizontal="center" vertical="center"/>
    </xf>
    <xf numFmtId="0" fontId="5" fillId="9" borderId="44" xfId="0" applyFont="1" applyFill="1" applyBorder="1" applyAlignment="1">
      <alignment horizontal="center" vertical="center"/>
    </xf>
    <xf numFmtId="0" fontId="5" fillId="9" borderId="47" xfId="0" applyFont="1" applyFill="1" applyBorder="1" applyAlignment="1">
      <alignment horizontal="center" vertical="center"/>
    </xf>
    <xf numFmtId="0" fontId="5" fillId="9" borderId="97" xfId="0" applyFont="1" applyFill="1" applyBorder="1" applyAlignment="1" applyProtection="1">
      <alignment horizontal="center" vertical="center"/>
      <protection locked="0"/>
    </xf>
    <xf numFmtId="0" fontId="5" fillId="9" borderId="148"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protection locked="0"/>
    </xf>
    <xf numFmtId="0" fontId="5" fillId="9" borderId="91" xfId="0" applyFont="1" applyFill="1" applyBorder="1" applyAlignment="1" applyProtection="1">
      <alignment horizontal="center" vertical="center"/>
      <protection locked="0"/>
    </xf>
    <xf numFmtId="0" fontId="5" fillId="9" borderId="97"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106" xfId="0" applyFont="1" applyFill="1" applyBorder="1" applyAlignment="1" applyProtection="1">
      <alignment horizontal="center" vertical="center"/>
      <protection locked="0"/>
    </xf>
    <xf numFmtId="0" fontId="5" fillId="9" borderId="107" xfId="0" applyFont="1" applyFill="1" applyBorder="1" applyAlignment="1" applyProtection="1">
      <alignment horizontal="center" vertical="center"/>
      <protection locked="0"/>
    </xf>
    <xf numFmtId="0" fontId="5" fillId="0" borderId="6" xfId="0" applyFont="1" applyBorder="1" applyAlignment="1">
      <alignment horizontal="center" vertical="center" readingOrder="1"/>
    </xf>
    <xf numFmtId="0" fontId="5" fillId="0" borderId="11" xfId="0" applyFont="1" applyBorder="1" applyAlignment="1">
      <alignment horizontal="center" vertical="center" readingOrder="1"/>
    </xf>
    <xf numFmtId="0" fontId="5" fillId="0" borderId="13" xfId="0" applyFont="1" applyBorder="1" applyAlignment="1">
      <alignment horizontal="center" vertical="center" readingOrder="1"/>
    </xf>
    <xf numFmtId="0" fontId="5" fillId="0" borderId="58" xfId="0" applyFont="1" applyBorder="1" applyAlignment="1">
      <alignment horizontal="center" vertical="center" textRotation="255" readingOrder="1"/>
    </xf>
    <xf numFmtId="0" fontId="5" fillId="0" borderId="59" xfId="0" applyFont="1" applyBorder="1" applyAlignment="1">
      <alignment horizontal="center" vertical="center" textRotation="255" readingOrder="1"/>
    </xf>
    <xf numFmtId="0" fontId="5" fillId="0" borderId="1" xfId="0" applyFont="1" applyBorder="1" applyAlignment="1">
      <alignment horizontal="center" vertical="center" textRotation="255" readingOrder="1"/>
    </xf>
    <xf numFmtId="0" fontId="5" fillId="0" borderId="3" xfId="0" applyFont="1" applyBorder="1" applyAlignment="1">
      <alignment horizontal="center" vertical="center" textRotation="255" readingOrder="1"/>
    </xf>
    <xf numFmtId="0" fontId="34" fillId="0" borderId="60" xfId="0" applyFont="1" applyBorder="1" applyAlignment="1">
      <alignment horizontal="center" vertical="center" readingOrder="1"/>
    </xf>
    <xf numFmtId="0" fontId="34" fillId="0" borderId="28" xfId="0" applyFont="1" applyBorder="1" applyAlignment="1">
      <alignment horizontal="center" vertical="center" readingOrder="1"/>
    </xf>
    <xf numFmtId="0" fontId="34" fillId="0" borderId="59" xfId="0" applyFont="1" applyBorder="1" applyAlignment="1">
      <alignment horizontal="center" vertical="center" readingOrder="1"/>
    </xf>
    <xf numFmtId="0" fontId="34" fillId="0" borderId="46" xfId="0" applyFont="1" applyBorder="1" applyAlignment="1">
      <alignment horizontal="center" vertical="center" readingOrder="1"/>
    </xf>
    <xf numFmtId="0" fontId="34" fillId="0" borderId="2" xfId="0" applyFont="1" applyBorder="1" applyAlignment="1">
      <alignment horizontal="center" vertical="center" readingOrder="1"/>
    </xf>
    <xf numFmtId="0" fontId="34" fillId="0" borderId="3" xfId="0" applyFont="1" applyBorder="1" applyAlignment="1">
      <alignment horizontal="center" vertical="center" readingOrder="1"/>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56" xfId="0" applyFont="1" applyBorder="1" applyAlignment="1">
      <alignment horizontal="left" vertical="center" wrapText="1"/>
    </xf>
    <xf numFmtId="0" fontId="6" fillId="0" borderId="48" xfId="0" applyFont="1" applyBorder="1" applyAlignment="1">
      <alignment horizontal="left" vertical="center" wrapText="1"/>
    </xf>
    <xf numFmtId="0" fontId="6" fillId="0" borderId="28" xfId="0" applyFont="1" applyBorder="1" applyAlignment="1">
      <alignment horizontal="center" vertical="center"/>
    </xf>
    <xf numFmtId="0" fontId="6" fillId="0" borderId="2" xfId="0" applyFont="1" applyBorder="1" applyAlignment="1">
      <alignment horizontal="center" vertical="center"/>
    </xf>
    <xf numFmtId="0" fontId="6" fillId="0" borderId="5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08" xfId="0" applyFont="1" applyBorder="1" applyAlignment="1">
      <alignment horizontal="left" vertical="center" wrapText="1"/>
    </xf>
    <xf numFmtId="0" fontId="6" fillId="0" borderId="99" xfId="0" applyFont="1" applyBorder="1" applyAlignment="1">
      <alignment horizontal="left" vertical="center" wrapText="1"/>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22" fillId="0" borderId="58" xfId="0" applyFont="1" applyBorder="1" applyAlignment="1">
      <alignment horizontal="center" vertical="center"/>
    </xf>
    <xf numFmtId="0" fontId="22" fillId="0" borderId="41" xfId="0" applyFont="1" applyBorder="1" applyAlignment="1">
      <alignment horizontal="center" vertical="center"/>
    </xf>
    <xf numFmtId="0" fontId="22" fillId="0" borderId="1" xfId="0" applyFont="1" applyBorder="1" applyAlignment="1">
      <alignment horizontal="center" vertical="center"/>
    </xf>
    <xf numFmtId="0" fontId="22" fillId="0" borderId="47" xfId="0" applyFont="1" applyBorder="1" applyAlignment="1">
      <alignment horizontal="center" vertical="center"/>
    </xf>
    <xf numFmtId="0" fontId="6" fillId="0" borderId="58" xfId="0" applyFont="1" applyBorder="1" applyAlignment="1">
      <alignment horizontal="center" vertical="center"/>
    </xf>
    <xf numFmtId="0" fontId="6" fillId="0" borderId="1" xfId="0" applyFont="1" applyBorder="1" applyAlignment="1">
      <alignment horizontal="center" vertical="center"/>
    </xf>
    <xf numFmtId="0" fontId="5" fillId="7" borderId="6"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6" fillId="0" borderId="28"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6" xfId="0" applyFont="1" applyBorder="1" applyAlignment="1">
      <alignment horizontal="center" vertical="center" readingOrder="1"/>
    </xf>
    <xf numFmtId="0" fontId="5" fillId="0" borderId="14" xfId="0" applyFont="1" applyBorder="1" applyAlignment="1">
      <alignment horizontal="center" vertical="center" readingOrder="1"/>
    </xf>
    <xf numFmtId="0" fontId="5" fillId="0" borderId="15" xfId="0" applyFont="1" applyBorder="1" applyAlignment="1">
      <alignment horizontal="center" vertical="center" readingOrder="1"/>
    </xf>
    <xf numFmtId="0" fontId="11" fillId="0" borderId="16"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47" xfId="0" applyFont="1" applyBorder="1" applyAlignment="1">
      <alignment horizontal="center" vertical="center" wrapText="1"/>
    </xf>
    <xf numFmtId="0" fontId="6" fillId="0" borderId="58" xfId="0" applyFont="1" applyBorder="1" applyAlignment="1">
      <alignment horizontal="center" vertical="center" textRotation="255" shrinkToFit="1"/>
    </xf>
    <xf numFmtId="0" fontId="6" fillId="0" borderId="41"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47" xfId="0" applyFont="1" applyBorder="1" applyAlignment="1">
      <alignment horizontal="center" vertical="center" textRotation="255" shrinkToFit="1"/>
    </xf>
    <xf numFmtId="49" fontId="5" fillId="8" borderId="138" xfId="0" applyNumberFormat="1" applyFont="1" applyFill="1" applyBorder="1" applyAlignment="1" applyProtection="1">
      <alignment horizontal="center" vertical="center"/>
      <protection locked="0"/>
    </xf>
    <xf numFmtId="49" fontId="5" fillId="8" borderId="137" xfId="0" applyNumberFormat="1" applyFont="1" applyFill="1" applyBorder="1" applyAlignment="1" applyProtection="1">
      <alignment horizontal="center" vertical="center"/>
      <protection locked="0"/>
    </xf>
    <xf numFmtId="49" fontId="5" fillId="8" borderId="139"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33"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09" xfId="0" applyFont="1" applyBorder="1" applyAlignment="1" applyProtection="1">
      <alignment horizontal="center" vertical="center"/>
      <protection locked="0"/>
    </xf>
    <xf numFmtId="0" fontId="6" fillId="0" borderId="110" xfId="0" applyFont="1" applyBorder="1" applyAlignment="1" applyProtection="1">
      <alignment horizontal="center" vertical="center"/>
      <protection locked="0"/>
    </xf>
    <xf numFmtId="0" fontId="6" fillId="0" borderId="111" xfId="0" applyFont="1" applyBorder="1" applyAlignment="1" applyProtection="1">
      <alignment horizontal="center" vertical="center"/>
      <protection locked="0"/>
    </xf>
    <xf numFmtId="0" fontId="5" fillId="0" borderId="30"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134" xfId="0" applyFont="1" applyBorder="1" applyAlignment="1" applyProtection="1">
      <alignment horizontal="center" vertical="center" shrinkToFit="1"/>
      <protection locked="0"/>
    </xf>
    <xf numFmtId="0" fontId="5" fillId="0" borderId="110" xfId="0" applyFont="1" applyBorder="1" applyAlignment="1" applyProtection="1">
      <alignment horizontal="center" vertical="center" shrinkToFit="1"/>
      <protection locked="0"/>
    </xf>
    <xf numFmtId="0" fontId="5" fillId="0" borderId="135" xfId="0" applyFont="1" applyBorder="1" applyAlignment="1" applyProtection="1">
      <alignment horizontal="center" vertical="center" shrinkToFit="1"/>
      <protection locked="0"/>
    </xf>
    <xf numFmtId="0" fontId="5" fillId="0" borderId="144" xfId="0" applyFont="1" applyBorder="1" applyAlignment="1" applyProtection="1">
      <alignment horizontal="center" vertical="center" shrinkToFit="1"/>
      <protection locked="0"/>
    </xf>
    <xf numFmtId="0" fontId="5" fillId="0" borderId="143" xfId="0" applyFont="1" applyBorder="1" applyAlignment="1" applyProtection="1">
      <alignment horizontal="center" vertical="center" shrinkToFit="1"/>
      <protection locked="0"/>
    </xf>
    <xf numFmtId="0" fontId="5" fillId="0" borderId="142" xfId="0" applyFont="1" applyBorder="1" applyAlignment="1" applyProtection="1">
      <alignment horizontal="center" vertical="center" shrinkToFit="1"/>
      <protection locked="0"/>
    </xf>
    <xf numFmtId="0" fontId="35" fillId="0" borderId="140" xfId="0" applyFont="1" applyBorder="1" applyAlignment="1">
      <alignment horizontal="center" vertical="center" wrapText="1"/>
    </xf>
    <xf numFmtId="0" fontId="35" fillId="0" borderId="141" xfId="0" applyFont="1" applyBorder="1" applyAlignment="1">
      <alignment horizontal="center" vertical="center" wrapText="1"/>
    </xf>
    <xf numFmtId="0" fontId="35" fillId="0" borderId="109" xfId="0" applyFont="1" applyBorder="1" applyAlignment="1">
      <alignment horizontal="center" vertical="center" wrapText="1"/>
    </xf>
    <xf numFmtId="0" fontId="35" fillId="0" borderId="111" xfId="0" applyFont="1" applyBorder="1" applyAlignment="1">
      <alignment horizontal="center" vertical="center" wrapText="1"/>
    </xf>
    <xf numFmtId="0" fontId="6" fillId="0" borderId="140" xfId="0" applyFont="1" applyBorder="1" applyAlignment="1">
      <alignment horizontal="center" vertical="center" textRotation="255" shrinkToFit="1"/>
    </xf>
    <xf numFmtId="0" fontId="6" fillId="0" borderId="142" xfId="0" applyFont="1" applyBorder="1" applyAlignment="1">
      <alignment horizontal="center" vertical="center" textRotation="255" shrinkToFit="1"/>
    </xf>
    <xf numFmtId="0" fontId="6" fillId="0" borderId="109" xfId="0" applyFont="1" applyBorder="1" applyAlignment="1">
      <alignment horizontal="center" vertical="center" textRotation="255" shrinkToFit="1"/>
    </xf>
    <xf numFmtId="0" fontId="6" fillId="0" borderId="135" xfId="0" applyFont="1" applyBorder="1" applyAlignment="1">
      <alignment horizontal="center" vertical="center" textRotation="255" shrinkToFit="1"/>
    </xf>
    <xf numFmtId="0" fontId="6" fillId="0" borderId="65"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5" fillId="0" borderId="60" xfId="0" applyFont="1" applyBorder="1" applyAlignment="1">
      <alignment horizontal="left" vertical="center"/>
    </xf>
    <xf numFmtId="0" fontId="5" fillId="0" borderId="28" xfId="0" applyFont="1" applyBorder="1" applyAlignment="1">
      <alignment horizontal="left" vertical="center"/>
    </xf>
    <xf numFmtId="0" fontId="5" fillId="0" borderId="3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26" xfId="0" applyFont="1" applyBorder="1" applyAlignment="1">
      <alignment horizontal="left" vertical="center"/>
    </xf>
    <xf numFmtId="0" fontId="5" fillId="0" borderId="12" xfId="0" applyFont="1" applyBorder="1" applyAlignment="1">
      <alignment horizontal="left" vertical="center"/>
    </xf>
    <xf numFmtId="176" fontId="5" fillId="0" borderId="30" xfId="0" applyNumberFormat="1" applyFont="1" applyBorder="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176" fontId="5" fillId="0" borderId="29" xfId="0" applyNumberFormat="1" applyFont="1" applyBorder="1" applyAlignment="1" applyProtection="1">
      <alignment horizontal="center" vertical="center"/>
      <protection locked="0"/>
    </xf>
    <xf numFmtId="0" fontId="6" fillId="0" borderId="112" xfId="0" applyFont="1" applyBorder="1" applyAlignment="1" applyProtection="1">
      <alignment horizontal="center" vertical="center"/>
      <protection locked="0"/>
    </xf>
    <xf numFmtId="0" fontId="6" fillId="0" borderId="113" xfId="0" applyFont="1" applyBorder="1" applyAlignment="1" applyProtection="1">
      <alignment horizontal="center" vertical="center"/>
      <protection locked="0"/>
    </xf>
    <xf numFmtId="0" fontId="6" fillId="0" borderId="114" xfId="0" applyFont="1" applyBorder="1" applyAlignment="1" applyProtection="1">
      <alignment horizontal="center" vertical="center"/>
      <protection locked="0"/>
    </xf>
    <xf numFmtId="0" fontId="5" fillId="0" borderId="115" xfId="0" applyFont="1" applyBorder="1" applyAlignment="1" applyProtection="1">
      <alignment horizontal="center" vertical="center" shrinkToFit="1"/>
      <protection locked="0"/>
    </xf>
    <xf numFmtId="0" fontId="5" fillId="0" borderId="113" xfId="0" applyFont="1" applyBorder="1" applyAlignment="1" applyProtection="1">
      <alignment horizontal="center" vertical="center" shrinkToFit="1"/>
      <protection locked="0"/>
    </xf>
    <xf numFmtId="0" fontId="5" fillId="0" borderId="116" xfId="0" applyFont="1" applyBorder="1" applyAlignment="1" applyProtection="1">
      <alignment horizontal="center" vertical="center" shrinkToFit="1"/>
      <protection locked="0"/>
    </xf>
    <xf numFmtId="0" fontId="5" fillId="0" borderId="4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34" fillId="0" borderId="50" xfId="0" applyFont="1" applyBorder="1" applyAlignment="1">
      <alignment horizontal="center" vertical="center" readingOrder="1"/>
    </xf>
    <xf numFmtId="0" fontId="34" fillId="0" borderId="51" xfId="0" applyFont="1" applyBorder="1" applyAlignment="1">
      <alignment horizontal="center" vertical="center" readingOrder="1"/>
    </xf>
    <xf numFmtId="0" fontId="34" fillId="0" borderId="29" xfId="0" applyFont="1" applyBorder="1" applyAlignment="1">
      <alignment horizontal="center" vertical="center" readingOrder="1"/>
    </xf>
    <xf numFmtId="0" fontId="34" fillId="0" borderId="5" xfId="0" applyFont="1" applyBorder="1" applyAlignment="1">
      <alignment horizontal="center" vertical="center" readingOrder="1"/>
    </xf>
    <xf numFmtId="0" fontId="34" fillId="0" borderId="47" xfId="0" applyFont="1" applyBorder="1" applyAlignment="1">
      <alignment horizontal="center" vertical="center" readingOrder="1"/>
    </xf>
    <xf numFmtId="0" fontId="34" fillId="0" borderId="48" xfId="0" applyFont="1" applyBorder="1" applyAlignment="1">
      <alignment horizontal="center" vertical="center" readingOrder="1"/>
    </xf>
    <xf numFmtId="0" fontId="34" fillId="0" borderId="65" xfId="0" applyFont="1" applyBorder="1" applyAlignment="1">
      <alignment horizontal="center" vertical="center" readingOrder="1"/>
    </xf>
    <xf numFmtId="0" fontId="34" fillId="0" borderId="36" xfId="0" applyFont="1" applyBorder="1" applyAlignment="1">
      <alignment horizontal="center" vertical="center" readingOrder="1"/>
    </xf>
    <xf numFmtId="0" fontId="34" fillId="0" borderId="1" xfId="0" applyFont="1" applyBorder="1" applyAlignment="1">
      <alignment horizontal="center" vertical="center" readingOrder="1"/>
    </xf>
    <xf numFmtId="0" fontId="4" fillId="0" borderId="65" xfId="0" applyFont="1" applyBorder="1" applyAlignment="1">
      <alignment horizontal="center" vertical="center" textRotation="255" readingOrder="1"/>
    </xf>
    <xf numFmtId="0" fontId="4" fillId="0" borderId="50" xfId="0" applyFont="1" applyBorder="1" applyAlignment="1">
      <alignment horizontal="center" vertical="center" textRotation="255" readingOrder="1"/>
    </xf>
    <xf numFmtId="0" fontId="4" fillId="0" borderId="36" xfId="0" applyFont="1" applyBorder="1" applyAlignment="1">
      <alignment horizontal="center" vertical="center" textRotation="255" readingOrder="1"/>
    </xf>
    <xf numFmtId="0" fontId="4" fillId="0" borderId="29" xfId="0" applyFont="1" applyBorder="1" applyAlignment="1">
      <alignment horizontal="center" vertical="center" textRotation="255" readingOrder="1"/>
    </xf>
    <xf numFmtId="0" fontId="5" fillId="0" borderId="4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75" xfId="0" applyFont="1" applyBorder="1" applyAlignment="1">
      <alignment horizontal="left" vertical="center"/>
    </xf>
    <xf numFmtId="0" fontId="5" fillId="0" borderId="22" xfId="0" applyFont="1" applyBorder="1" applyAlignment="1">
      <alignment horizontal="left" vertical="center"/>
    </xf>
    <xf numFmtId="0" fontId="5" fillId="0" borderId="131" xfId="0" applyFont="1" applyBorder="1" applyAlignment="1">
      <alignment horizontal="left" vertical="center"/>
    </xf>
    <xf numFmtId="0" fontId="5" fillId="0" borderId="52"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24" xfId="0" applyFont="1" applyBorder="1" applyAlignment="1" applyProtection="1">
      <alignment horizontal="center" vertical="center" shrinkToFit="1"/>
      <protection locked="0"/>
    </xf>
    <xf numFmtId="0" fontId="4" fillId="0" borderId="1" xfId="0" applyFont="1" applyBorder="1" applyAlignment="1">
      <alignment horizontal="center" vertical="center" textRotation="255" readingOrder="1"/>
    </xf>
    <xf numFmtId="0" fontId="4" fillId="0" borderId="47" xfId="0" applyFont="1" applyBorder="1" applyAlignment="1">
      <alignment horizontal="center" vertical="center" textRotation="255" readingOrder="1"/>
    </xf>
    <xf numFmtId="0" fontId="5" fillId="0" borderId="73" xfId="0" applyFont="1" applyBorder="1" applyAlignment="1">
      <alignment horizontal="left" vertical="center"/>
    </xf>
    <xf numFmtId="0" fontId="5" fillId="0" borderId="18" xfId="0" applyFont="1" applyBorder="1" applyAlignment="1">
      <alignment horizontal="left" vertical="center"/>
    </xf>
    <xf numFmtId="0" fontId="5" fillId="0" borderId="130" xfId="0" applyFont="1" applyBorder="1" applyAlignment="1">
      <alignment horizontal="left" vertical="center"/>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5" fillId="0" borderId="132" xfId="0" applyFont="1" applyBorder="1" applyAlignment="1">
      <alignment horizontal="left" vertical="center"/>
    </xf>
    <xf numFmtId="0" fontId="6" fillId="0" borderId="4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49" fontId="4" fillId="9" borderId="12" xfId="0" applyNumberFormat="1" applyFont="1" applyFill="1" applyBorder="1" applyAlignment="1">
      <alignment horizontal="center" vertical="center"/>
    </xf>
    <xf numFmtId="49" fontId="76" fillId="9" borderId="12" xfId="0" applyNumberFormat="1" applyFont="1" applyFill="1" applyBorder="1" applyAlignment="1">
      <alignment horizontal="left" vertical="center"/>
    </xf>
    <xf numFmtId="49" fontId="76" fillId="9" borderId="24" xfId="0" applyNumberFormat="1" applyFont="1" applyFill="1" applyBorder="1" applyAlignment="1">
      <alignment horizontal="left" vertical="center"/>
    </xf>
    <xf numFmtId="49" fontId="4" fillId="9" borderId="0" xfId="0" applyNumberFormat="1" applyFont="1" applyFill="1" applyAlignment="1">
      <alignment horizontal="center" vertical="center"/>
    </xf>
    <xf numFmtId="49" fontId="4" fillId="9" borderId="49" xfId="0" applyNumberFormat="1" applyFont="1" applyFill="1" applyBorder="1" applyAlignment="1">
      <alignment horizontal="center" vertical="center"/>
    </xf>
    <xf numFmtId="49" fontId="4" fillId="9" borderId="25" xfId="0" applyNumberFormat="1" applyFont="1" applyFill="1" applyBorder="1" applyAlignment="1">
      <alignment horizontal="center" vertical="center"/>
    </xf>
    <xf numFmtId="49" fontId="4" fillId="9" borderId="50" xfId="0" applyNumberFormat="1" applyFont="1" applyFill="1" applyBorder="1" applyAlignment="1">
      <alignment horizontal="center" vertical="center"/>
    </xf>
    <xf numFmtId="49" fontId="82" fillId="9" borderId="58" xfId="0" applyNumberFormat="1" applyFont="1" applyFill="1" applyBorder="1" applyAlignment="1">
      <alignment horizontal="center" vertical="center"/>
    </xf>
    <xf numFmtId="49" fontId="82" fillId="9" borderId="28" xfId="0" applyNumberFormat="1" applyFont="1" applyFill="1" applyBorder="1" applyAlignment="1">
      <alignment horizontal="center" vertical="center"/>
    </xf>
    <xf numFmtId="49" fontId="82" fillId="9" borderId="41" xfId="0" applyNumberFormat="1" applyFont="1" applyFill="1" applyBorder="1" applyAlignment="1">
      <alignment horizontal="center" vertical="center"/>
    </xf>
    <xf numFmtId="49" fontId="82" fillId="9" borderId="36" xfId="0" applyNumberFormat="1" applyFont="1" applyFill="1" applyBorder="1" applyAlignment="1">
      <alignment horizontal="center" vertical="center"/>
    </xf>
    <xf numFmtId="49" fontId="82" fillId="9" borderId="0" xfId="0" applyNumberFormat="1" applyFont="1" applyFill="1" applyAlignment="1">
      <alignment horizontal="center" vertical="center"/>
    </xf>
    <xf numFmtId="49" fontId="82" fillId="9" borderId="29" xfId="0" applyNumberFormat="1" applyFont="1" applyFill="1" applyBorder="1" applyAlignment="1">
      <alignment horizontal="center" vertical="center"/>
    </xf>
    <xf numFmtId="49" fontId="4" fillId="9" borderId="29" xfId="0" applyNumberFormat="1" applyFont="1" applyFill="1" applyBorder="1" applyAlignment="1">
      <alignment horizontal="center" vertical="center"/>
    </xf>
    <xf numFmtId="49" fontId="4" fillId="9" borderId="57" xfId="0" applyNumberFormat="1" applyFont="1" applyFill="1" applyBorder="1" applyAlignment="1">
      <alignment horizontal="center" vertical="center"/>
    </xf>
    <xf numFmtId="49" fontId="4" fillId="9" borderId="31" xfId="0" applyNumberFormat="1" applyFont="1" applyFill="1" applyBorder="1" applyAlignment="1">
      <alignment horizontal="center" vertical="center"/>
    </xf>
    <xf numFmtId="49" fontId="4" fillId="9" borderId="176" xfId="0" applyNumberFormat="1" applyFont="1" applyFill="1" applyBorder="1" applyAlignment="1">
      <alignment horizontal="center" vertical="center"/>
    </xf>
    <xf numFmtId="49" fontId="76" fillId="9" borderId="0" xfId="0" applyNumberFormat="1" applyFont="1" applyFill="1" applyAlignment="1">
      <alignment horizontal="left" vertical="center"/>
    </xf>
    <xf numFmtId="49" fontId="76" fillId="9" borderId="29" xfId="0" applyNumberFormat="1" applyFont="1" applyFill="1" applyBorder="1" applyAlignment="1">
      <alignment horizontal="left" vertical="center"/>
    </xf>
    <xf numFmtId="0" fontId="4" fillId="0" borderId="159" xfId="0" applyFont="1" applyBorder="1" applyAlignment="1" applyProtection="1">
      <alignment horizontal="center" vertical="center"/>
      <protection locked="0"/>
    </xf>
    <xf numFmtId="0" fontId="4" fillId="0" borderId="159"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49" xfId="0" applyFont="1" applyBorder="1" applyAlignment="1" applyProtection="1">
      <alignment horizontal="center" vertical="top"/>
      <protection locked="0"/>
    </xf>
    <xf numFmtId="0" fontId="4" fillId="0" borderId="25" xfId="0" applyFont="1" applyBorder="1" applyAlignment="1" applyProtection="1">
      <alignment horizontal="center" vertical="top"/>
      <protection locked="0"/>
    </xf>
    <xf numFmtId="0" fontId="4" fillId="0" borderId="33" xfId="0" applyFont="1" applyBorder="1" applyAlignment="1" applyProtection="1">
      <alignment horizontal="center" vertical="top"/>
      <protection locked="0"/>
    </xf>
    <xf numFmtId="0" fontId="4" fillId="0" borderId="30" xfId="0" applyFont="1" applyBorder="1"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27" xfId="0" applyFont="1" applyBorder="1" applyAlignment="1" applyProtection="1">
      <alignment horizontal="center" vertical="top"/>
      <protection locked="0"/>
    </xf>
    <xf numFmtId="0" fontId="4" fillId="0" borderId="46"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4" fillId="0" borderId="3" xfId="0" applyFont="1" applyBorder="1" applyAlignment="1" applyProtection="1">
      <alignment horizontal="center" vertical="top"/>
      <protection locked="0"/>
    </xf>
    <xf numFmtId="0" fontId="4" fillId="0" borderId="45" xfId="0" applyFont="1" applyBorder="1" applyAlignment="1" applyProtection="1">
      <alignment horizontal="center" vertical="center"/>
      <protection locked="0"/>
    </xf>
    <xf numFmtId="0" fontId="4" fillId="0" borderId="45"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20" fontId="4" fillId="0" borderId="16" xfId="0" applyNumberFormat="1" applyFont="1" applyBorder="1" applyAlignment="1" applyProtection="1">
      <alignment horizontal="center" vertical="center"/>
      <protection locked="0"/>
    </xf>
    <xf numFmtId="20" fontId="4" fillId="0" borderId="14" xfId="0" applyNumberFormat="1"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181" fontId="4" fillId="0" borderId="162" xfId="0" applyNumberFormat="1" applyFont="1" applyBorder="1" applyAlignment="1" applyProtection="1">
      <alignment horizontal="center" vertical="center" shrinkToFit="1"/>
      <protection locked="0"/>
    </xf>
    <xf numFmtId="181" fontId="4" fillId="0" borderId="159" xfId="0" applyNumberFormat="1" applyFont="1" applyBorder="1" applyAlignment="1" applyProtection="1">
      <alignment horizontal="center" vertical="center" shrinkToFit="1"/>
      <protection locked="0"/>
    </xf>
    <xf numFmtId="0" fontId="12" fillId="0" borderId="165" xfId="0" applyFont="1" applyBorder="1" applyAlignment="1">
      <alignment horizontal="center" vertical="center"/>
    </xf>
    <xf numFmtId="0" fontId="12" fillId="0" borderId="167"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191" xfId="0" applyFont="1" applyBorder="1" applyAlignment="1">
      <alignment horizontal="center" vertical="center"/>
    </xf>
    <xf numFmtId="20" fontId="4" fillId="0" borderId="6" xfId="0" applyNumberFormat="1" applyFont="1" applyBorder="1" applyAlignment="1" applyProtection="1">
      <alignment horizontal="center" vertical="center"/>
      <protection locked="0"/>
    </xf>
    <xf numFmtId="20" fontId="4" fillId="0" borderId="11" xfId="0" applyNumberFormat="1"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shrinkToFit="1"/>
      <protection locked="0"/>
    </xf>
    <xf numFmtId="181" fontId="4" fillId="0" borderId="4" xfId="0" applyNumberFormat="1" applyFont="1" applyBorder="1" applyAlignment="1" applyProtection="1">
      <alignment horizontal="center" vertical="center" shrinkToFit="1"/>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2" fillId="0" borderId="153" xfId="0" applyFont="1" applyBorder="1" applyAlignment="1">
      <alignment horizontal="center" vertical="center"/>
    </xf>
    <xf numFmtId="0" fontId="12" fillId="0" borderId="17" xfId="0" applyFont="1" applyBorder="1" applyAlignment="1">
      <alignment horizontal="center" vertical="center"/>
    </xf>
    <xf numFmtId="0" fontId="12" fillId="0" borderId="152" xfId="0" applyFont="1" applyBorder="1" applyAlignment="1">
      <alignment horizontal="center" vertical="center"/>
    </xf>
    <xf numFmtId="0" fontId="12" fillId="0" borderId="49" xfId="0" applyFont="1" applyBorder="1" applyAlignment="1">
      <alignment horizontal="center" vertical="center"/>
    </xf>
    <xf numFmtId="0" fontId="12" fillId="0" borderId="54" xfId="0" applyFont="1" applyBorder="1" applyAlignment="1">
      <alignment horizontal="center" vertical="center"/>
    </xf>
    <xf numFmtId="0" fontId="8" fillId="14" borderId="52" xfId="0" applyFont="1" applyFill="1" applyBorder="1" applyAlignment="1">
      <alignment horizontal="center" vertical="center" shrinkToFit="1"/>
    </xf>
    <xf numFmtId="0" fontId="8" fillId="14" borderId="11" xfId="0" applyFont="1" applyFill="1" applyBorder="1" applyAlignment="1">
      <alignment horizontal="center" vertical="center" shrinkToFit="1"/>
    </xf>
    <xf numFmtId="0" fontId="8" fillId="14" borderId="154" xfId="0" applyFont="1" applyFill="1" applyBorder="1" applyAlignment="1">
      <alignment horizontal="center" vertical="center" shrinkToFit="1"/>
    </xf>
    <xf numFmtId="0" fontId="6" fillId="0" borderId="52" xfId="0" applyFont="1" applyBorder="1" applyAlignment="1" applyProtection="1">
      <alignment horizontal="center" vertical="center"/>
      <protection locked="0"/>
    </xf>
    <xf numFmtId="0" fontId="6" fillId="0" borderId="154"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160" xfId="0" applyFont="1" applyBorder="1" applyAlignment="1" applyProtection="1">
      <alignment horizontal="center" vertical="center"/>
      <protection locked="0"/>
    </xf>
    <xf numFmtId="0" fontId="10" fillId="0" borderId="168" xfId="1" applyFont="1" applyBorder="1" applyAlignment="1">
      <alignment horizontal="center" vertical="center"/>
    </xf>
    <xf numFmtId="0" fontId="10" fillId="0" borderId="190" xfId="1" applyFont="1" applyBorder="1" applyAlignment="1">
      <alignment horizontal="center" vertical="center"/>
    </xf>
    <xf numFmtId="0" fontId="10" fillId="0" borderId="9" xfId="1" applyFont="1" applyBorder="1" applyAlignment="1">
      <alignment horizontal="center" vertical="center"/>
    </xf>
    <xf numFmtId="0" fontId="10" fillId="0" borderId="17" xfId="1" applyFont="1" applyBorder="1" applyAlignment="1">
      <alignment horizontal="center" vertical="center"/>
    </xf>
    <xf numFmtId="0" fontId="10" fillId="0" borderId="55" xfId="1" applyFont="1" applyBorder="1" applyAlignment="1">
      <alignment horizontal="center" vertical="center"/>
    </xf>
    <xf numFmtId="0" fontId="6" fillId="0" borderId="9" xfId="0" applyFont="1" applyBorder="1" applyAlignment="1">
      <alignment horizontal="center" vertical="center" wrapText="1" shrinkToFit="1"/>
    </xf>
    <xf numFmtId="0" fontId="6" fillId="0" borderId="17"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2" xfId="0" applyFont="1" applyBorder="1" applyAlignment="1">
      <alignment horizontal="center" vertical="center"/>
    </xf>
    <xf numFmtId="0" fontId="6" fillId="0" borderId="11" xfId="0" applyFont="1" applyBorder="1" applyAlignment="1">
      <alignment horizontal="center" vertical="center"/>
    </xf>
    <xf numFmtId="0" fontId="6" fillId="0" borderId="154" xfId="0" applyFont="1" applyBorder="1" applyAlignment="1">
      <alignment horizontal="center" vertical="center"/>
    </xf>
    <xf numFmtId="0" fontId="5" fillId="0" borderId="56"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6" fillId="0" borderId="4" xfId="0" applyFont="1" applyBorder="1" applyAlignment="1">
      <alignment horizontal="center" vertical="center" textRotation="255"/>
    </xf>
    <xf numFmtId="0" fontId="19" fillId="9" borderId="0" xfId="0" applyFont="1" applyFill="1" applyAlignment="1">
      <alignment horizontal="left" vertical="center"/>
    </xf>
    <xf numFmtId="0" fontId="19" fillId="9" borderId="0" xfId="0" applyFont="1" applyFill="1" applyAlignment="1">
      <alignment vertical="center"/>
    </xf>
    <xf numFmtId="0" fontId="23" fillId="9" borderId="0" xfId="0" applyFont="1" applyFill="1" applyAlignment="1">
      <alignment vertical="center"/>
    </xf>
    <xf numFmtId="0" fontId="4" fillId="0" borderId="53" xfId="0" applyFont="1" applyBorder="1" applyAlignment="1">
      <alignment horizontal="center" vertical="center"/>
    </xf>
    <xf numFmtId="0" fontId="4" fillId="0" borderId="15" xfId="0" applyFont="1" applyBorder="1" applyAlignment="1">
      <alignment horizontal="center" vertical="center"/>
    </xf>
    <xf numFmtId="0" fontId="44" fillId="12" borderId="0" xfId="1" applyFont="1" applyFill="1" applyAlignment="1">
      <alignment horizontal="center" vertical="center"/>
    </xf>
    <xf numFmtId="0" fontId="11" fillId="0" borderId="56"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45" xfId="0" applyFont="1" applyBorder="1" applyAlignment="1">
      <alignment horizontal="center" vertical="center" textRotation="255" wrapText="1"/>
    </xf>
    <xf numFmtId="0" fontId="6" fillId="0" borderId="6"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9" fillId="0" borderId="36" xfId="0" applyFont="1" applyBorder="1" applyAlignment="1">
      <alignment horizontal="center" vertical="center" textRotation="255" wrapText="1"/>
    </xf>
    <xf numFmtId="0" fontId="4" fillId="0" borderId="56" xfId="0" applyFont="1" applyBorder="1" applyAlignment="1">
      <alignment horizontal="center" vertical="center"/>
    </xf>
    <xf numFmtId="0" fontId="4" fillId="0" borderId="5" xfId="0" applyFont="1" applyBorder="1" applyAlignment="1">
      <alignment horizontal="center" vertical="center"/>
    </xf>
    <xf numFmtId="0" fontId="4" fillId="0" borderId="45" xfId="0" applyFont="1" applyBorder="1" applyAlignment="1">
      <alignment horizontal="center" vertical="center"/>
    </xf>
    <xf numFmtId="0" fontId="8" fillId="0" borderId="56"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45" xfId="0" applyFont="1" applyBorder="1" applyAlignment="1">
      <alignment horizontal="center" vertical="center" textRotation="255" wrapText="1"/>
    </xf>
    <xf numFmtId="6" fontId="8" fillId="0" borderId="56" xfId="3" applyFont="1" applyFill="1" applyBorder="1" applyAlignment="1" applyProtection="1">
      <alignment horizontal="center" vertical="center" textRotation="255" wrapText="1"/>
    </xf>
    <xf numFmtId="6" fontId="8" fillId="0" borderId="5" xfId="3" applyFont="1" applyFill="1" applyBorder="1" applyAlignment="1" applyProtection="1">
      <alignment horizontal="center" vertical="center" textRotation="255" wrapText="1"/>
    </xf>
    <xf numFmtId="6" fontId="8" fillId="0" borderId="45" xfId="3" applyFont="1" applyFill="1" applyBorder="1" applyAlignment="1" applyProtection="1">
      <alignment horizontal="center" vertical="center" textRotation="255" wrapText="1"/>
    </xf>
    <xf numFmtId="0" fontId="9" fillId="0" borderId="56" xfId="0" applyFont="1" applyBorder="1" applyAlignment="1">
      <alignment horizontal="center" vertical="center" textRotation="255" wrapText="1"/>
    </xf>
    <xf numFmtId="0" fontId="9" fillId="0" borderId="5" xfId="0" applyFont="1" applyBorder="1" applyAlignment="1">
      <alignment horizontal="center" vertical="center" textRotation="255" wrapText="1"/>
    </xf>
    <xf numFmtId="0" fontId="9" fillId="0" borderId="45" xfId="0" applyFont="1" applyBorder="1" applyAlignment="1">
      <alignment horizontal="center" vertical="center" textRotation="255" wrapText="1"/>
    </xf>
    <xf numFmtId="0" fontId="4" fillId="0" borderId="5" xfId="0" applyFont="1" applyBorder="1" applyAlignment="1">
      <alignment horizontal="center" vertical="center" textRotation="255"/>
    </xf>
    <xf numFmtId="0" fontId="4" fillId="0" borderId="45" xfId="0" applyFont="1" applyBorder="1" applyAlignment="1">
      <alignment horizontal="center" vertical="center" textRotation="255"/>
    </xf>
    <xf numFmtId="0" fontId="54" fillId="0" borderId="0" xfId="0" applyFont="1" applyAlignment="1">
      <alignment horizontal="center" vertical="center"/>
    </xf>
    <xf numFmtId="0" fontId="53" fillId="12" borderId="0" xfId="0" applyFont="1" applyFill="1" applyAlignment="1">
      <alignment horizontal="center" vertical="center"/>
    </xf>
    <xf numFmtId="0" fontId="4" fillId="0" borderId="9" xfId="0" applyFont="1" applyBorder="1" applyAlignment="1">
      <alignment horizontal="center" vertical="center"/>
    </xf>
    <xf numFmtId="0" fontId="4" fillId="0" borderId="152" xfId="0" applyFont="1" applyBorder="1" applyAlignment="1">
      <alignment horizontal="center" vertical="center"/>
    </xf>
    <xf numFmtId="0" fontId="4" fillId="0" borderId="15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57" xfId="0" applyFont="1" applyBorder="1" applyAlignment="1">
      <alignment horizontal="center" vertical="center"/>
    </xf>
    <xf numFmtId="0" fontId="4" fillId="0" borderId="32" xfId="0" applyFont="1" applyBorder="1" applyAlignment="1">
      <alignment horizontal="center" vertical="center"/>
    </xf>
    <xf numFmtId="0" fontId="4" fillId="0" borderId="9" xfId="0" applyFont="1" applyBorder="1" applyAlignment="1" applyProtection="1">
      <alignment horizontal="center" vertical="center"/>
      <protection locked="0"/>
    </xf>
    <xf numFmtId="0" fontId="6" fillId="0" borderId="0" xfId="0" applyFont="1" applyAlignment="1">
      <alignment horizontal="center" vertical="center"/>
    </xf>
    <xf numFmtId="0" fontId="5" fillId="0" borderId="49" xfId="0" applyFont="1" applyBorder="1" applyAlignment="1">
      <alignment horizontal="left" vertical="center" indent="1"/>
    </xf>
    <xf numFmtId="0" fontId="5" fillId="0" borderId="25" xfId="0" applyFont="1" applyBorder="1" applyAlignment="1">
      <alignment horizontal="left" vertical="center" indent="1"/>
    </xf>
    <xf numFmtId="0" fontId="5" fillId="0" borderId="33" xfId="0" applyFont="1" applyBorder="1" applyAlignment="1">
      <alignment horizontal="left" vertical="center" indent="1"/>
    </xf>
    <xf numFmtId="0" fontId="4" fillId="0" borderId="30" xfId="0" applyFont="1" applyBorder="1" applyAlignment="1">
      <alignment horizontal="right" shrinkToFit="1"/>
    </xf>
    <xf numFmtId="0" fontId="4" fillId="0" borderId="0" xfId="0" applyFont="1" applyAlignment="1">
      <alignment horizontal="right" shrinkToFit="1"/>
    </xf>
    <xf numFmtId="0" fontId="4" fillId="0" borderId="26" xfId="0" applyFont="1" applyBorder="1" applyAlignment="1">
      <alignment horizontal="right" shrinkToFit="1"/>
    </xf>
    <xf numFmtId="0" fontId="4" fillId="0" borderId="12" xfId="0" applyFont="1" applyBorder="1" applyAlignment="1">
      <alignment horizontal="right" shrinkToFit="1"/>
    </xf>
    <xf numFmtId="0" fontId="5" fillId="0" borderId="46"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3" xfId="0" applyFont="1" applyBorder="1" applyAlignment="1">
      <alignment horizontal="left" vertical="center" indent="1" shrinkToFit="1"/>
    </xf>
    <xf numFmtId="184" fontId="45" fillId="0" borderId="0" xfId="0" applyNumberFormat="1" applyFont="1" applyAlignment="1" applyProtection="1">
      <alignment horizontal="center" shrinkToFit="1"/>
      <protection locked="0"/>
    </xf>
    <xf numFmtId="184" fontId="45" fillId="0" borderId="12" xfId="0" applyNumberFormat="1" applyFont="1" applyBorder="1" applyAlignment="1" applyProtection="1">
      <alignment horizontal="center" shrinkToFit="1"/>
      <protection locked="0"/>
    </xf>
    <xf numFmtId="0" fontId="6" fillId="0" borderId="159" xfId="0" applyFont="1" applyBorder="1" applyAlignment="1" applyProtection="1">
      <alignment horizontal="center" vertical="center"/>
      <protection locked="0"/>
    </xf>
    <xf numFmtId="0" fontId="6" fillId="0" borderId="159"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top"/>
      <protection locked="0"/>
    </xf>
    <xf numFmtId="0" fontId="18" fillId="0" borderId="28" xfId="0" applyFont="1" applyBorder="1" applyAlignment="1" applyProtection="1">
      <alignment horizontal="center" vertical="top"/>
      <protection locked="0"/>
    </xf>
    <xf numFmtId="0" fontId="18" fillId="0" borderId="41" xfId="0" applyFont="1" applyBorder="1" applyAlignment="1" applyProtection="1">
      <alignment horizontal="center" vertical="top"/>
      <protection locked="0"/>
    </xf>
    <xf numFmtId="0" fontId="18" fillId="0" borderId="36" xfId="0" applyFont="1" applyBorder="1" applyAlignment="1" applyProtection="1">
      <alignment horizontal="center" vertical="top"/>
      <protection locked="0"/>
    </xf>
    <xf numFmtId="0" fontId="18" fillId="0" borderId="0" xfId="0" applyFont="1" applyAlignment="1" applyProtection="1">
      <alignment horizontal="center" vertical="top"/>
      <protection locked="0"/>
    </xf>
    <xf numFmtId="0" fontId="18" fillId="0" borderId="29" xfId="0" applyFont="1" applyBorder="1" applyAlignment="1" applyProtection="1">
      <alignment horizontal="center" vertical="top"/>
      <protection locked="0"/>
    </xf>
    <xf numFmtId="0" fontId="18" fillId="0" borderId="39" xfId="0" applyFont="1" applyBorder="1" applyAlignment="1" applyProtection="1">
      <alignment horizontal="center" vertical="top"/>
      <protection locked="0"/>
    </xf>
    <xf numFmtId="0" fontId="18" fillId="0" borderId="12" xfId="0" applyFont="1" applyBorder="1" applyAlignment="1" applyProtection="1">
      <alignment horizontal="center" vertical="top"/>
      <protection locked="0"/>
    </xf>
    <xf numFmtId="0" fontId="18" fillId="0" borderId="24" xfId="0" applyFont="1" applyBorder="1" applyAlignment="1" applyProtection="1">
      <alignment horizontal="center" vertical="top"/>
      <protection locked="0"/>
    </xf>
    <xf numFmtId="181" fontId="5" fillId="0" borderId="162" xfId="0" applyNumberFormat="1" applyFont="1" applyBorder="1" applyAlignment="1" applyProtection="1">
      <alignment horizontal="center" vertical="center" shrinkToFit="1"/>
      <protection locked="0"/>
    </xf>
    <xf numFmtId="181" fontId="5" fillId="0" borderId="159"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20" fontId="6" fillId="0" borderId="6" xfId="0" applyNumberFormat="1" applyFont="1" applyBorder="1" applyAlignment="1" applyProtection="1">
      <alignment horizontal="center" vertical="center"/>
      <protection locked="0"/>
    </xf>
    <xf numFmtId="20" fontId="6" fillId="0" borderId="11" xfId="0" applyNumberFormat="1" applyFont="1" applyBorder="1" applyAlignment="1" applyProtection="1">
      <alignment horizontal="center" vertical="center"/>
      <protection locked="0"/>
    </xf>
    <xf numFmtId="181" fontId="18" fillId="0" borderId="7" xfId="0" applyNumberFormat="1" applyFont="1" applyBorder="1" applyAlignment="1" applyProtection="1">
      <alignment horizontal="center" vertical="center" shrinkToFit="1"/>
      <protection locked="0"/>
    </xf>
    <xf numFmtId="181" fontId="18" fillId="0" borderId="4" xfId="0" applyNumberFormat="1"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181" fontId="5" fillId="0" borderId="7" xfId="0" applyNumberFormat="1" applyFont="1" applyBorder="1" applyAlignment="1" applyProtection="1">
      <alignment horizontal="center" vertical="center" shrinkToFit="1"/>
      <protection locked="0"/>
    </xf>
    <xf numFmtId="181" fontId="5" fillId="0" borderId="4" xfId="0" applyNumberFormat="1" applyFont="1" applyBorder="1" applyAlignment="1" applyProtection="1">
      <alignment horizontal="center" vertical="center" shrinkToFit="1"/>
      <protection locked="0"/>
    </xf>
    <xf numFmtId="0" fontId="18" fillId="0" borderId="45" xfId="0" applyFont="1" applyBorder="1" applyAlignment="1">
      <alignment horizontal="center" vertical="center"/>
    </xf>
    <xf numFmtId="0" fontId="18" fillId="0" borderId="45" xfId="0" applyFont="1" applyBorder="1" applyAlignment="1">
      <alignment horizontal="center" vertical="center" shrinkToFit="1"/>
    </xf>
    <xf numFmtId="0" fontId="18" fillId="0" borderId="39" xfId="0" applyFont="1" applyBorder="1" applyAlignment="1">
      <alignment horizontal="center" vertical="center" shrinkToFit="1"/>
    </xf>
    <xf numFmtId="20" fontId="6" fillId="0" borderId="16" xfId="0" applyNumberFormat="1" applyFont="1" applyBorder="1" applyAlignment="1" applyProtection="1">
      <alignment horizontal="center" vertical="center"/>
      <protection locked="0"/>
    </xf>
    <xf numFmtId="20" fontId="6" fillId="0" borderId="14" xfId="0" applyNumberFormat="1" applyFont="1" applyBorder="1" applyAlignment="1" applyProtection="1">
      <alignment horizontal="center" vertical="center"/>
      <protection locked="0"/>
    </xf>
    <xf numFmtId="181" fontId="18" fillId="0" borderId="7" xfId="0" applyNumberFormat="1" applyFont="1" applyBorder="1" applyAlignment="1">
      <alignment horizontal="center" vertical="center" shrinkToFit="1"/>
    </xf>
    <xf numFmtId="181" fontId="18" fillId="0" borderId="4" xfId="0" applyNumberFormat="1" applyFont="1" applyBorder="1" applyAlignment="1">
      <alignment horizontal="center" vertical="center" shrinkToFi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6" fillId="0" borderId="17" xfId="0" applyFont="1" applyBorder="1" applyAlignment="1">
      <alignment horizontal="center" vertical="center" wrapText="1" shrinkToFit="1"/>
    </xf>
    <xf numFmtId="0" fontId="6" fillId="0" borderId="152" xfId="0" applyFont="1" applyBorder="1" applyAlignment="1">
      <alignment horizontal="center" vertical="center" wrapText="1" shrinkToFit="1"/>
    </xf>
    <xf numFmtId="0" fontId="6" fillId="0" borderId="13" xfId="0" applyFont="1" applyBorder="1" applyAlignment="1">
      <alignment horizontal="center" vertical="center"/>
    </xf>
    <xf numFmtId="0" fontId="8" fillId="14" borderId="52" xfId="0" applyFont="1" applyFill="1" applyBorder="1" applyAlignment="1">
      <alignment horizontal="center" vertical="center"/>
    </xf>
    <xf numFmtId="0" fontId="8" fillId="14" borderId="11" xfId="0" applyFont="1" applyFill="1" applyBorder="1" applyAlignment="1">
      <alignment horizontal="center" vertical="center"/>
    </xf>
    <xf numFmtId="0" fontId="8" fillId="14" borderId="13" xfId="0" applyFont="1" applyFill="1" applyBorder="1" applyAlignment="1">
      <alignment horizontal="center" vertical="center"/>
    </xf>
    <xf numFmtId="0" fontId="21" fillId="0" borderId="52"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10" fillId="0" borderId="191" xfId="1" applyFont="1" applyBorder="1" applyAlignment="1">
      <alignment horizontal="center" vertical="center"/>
    </xf>
    <xf numFmtId="0" fontId="10" fillId="0" borderId="151" xfId="1" applyFont="1" applyBorder="1" applyAlignment="1">
      <alignment horizontal="center" vertical="center"/>
    </xf>
    <xf numFmtId="0" fontId="4" fillId="0" borderId="41" xfId="0" applyFont="1" applyBorder="1" applyAlignment="1">
      <alignment horizontal="center"/>
    </xf>
    <xf numFmtId="0" fontId="4" fillId="0" borderId="24" xfId="0" applyFont="1" applyBorder="1" applyAlignment="1">
      <alignment horizontal="center"/>
    </xf>
    <xf numFmtId="0" fontId="5" fillId="0" borderId="1" xfId="0" applyFont="1" applyBorder="1" applyAlignment="1">
      <alignment horizontal="left" vertical="center" indent="1" shrinkToFit="1"/>
    </xf>
    <xf numFmtId="0" fontId="54" fillId="0" borderId="36" xfId="0" applyFont="1" applyBorder="1" applyAlignment="1">
      <alignment horizontal="center" vertical="center"/>
    </xf>
    <xf numFmtId="0" fontId="53" fillId="12" borderId="36" xfId="0" applyFont="1" applyFill="1" applyBorder="1" applyAlignment="1">
      <alignment horizontal="center" vertical="center"/>
    </xf>
    <xf numFmtId="0" fontId="4" fillId="0" borderId="153" xfId="0" applyFont="1" applyBorder="1" applyAlignment="1">
      <alignment horizontal="center" vertical="center"/>
    </xf>
    <xf numFmtId="0" fontId="18" fillId="0" borderId="15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52" xfId="0" applyFont="1" applyBorder="1" applyAlignment="1" applyProtection="1">
      <alignment horizontal="center" vertical="center"/>
      <protection locked="0"/>
    </xf>
    <xf numFmtId="0" fontId="5" fillId="0" borderId="58" xfId="0" applyFont="1" applyBorder="1" applyAlignment="1">
      <alignment horizontal="left" vertical="center" indent="1"/>
    </xf>
    <xf numFmtId="0" fontId="5" fillId="0" borderId="28" xfId="0" applyFont="1" applyBorder="1" applyAlignment="1">
      <alignment horizontal="left" vertical="center" indent="1"/>
    </xf>
    <xf numFmtId="0" fontId="5" fillId="0" borderId="59" xfId="0" applyFont="1" applyBorder="1" applyAlignment="1">
      <alignment horizontal="left" vertical="center" indent="1"/>
    </xf>
    <xf numFmtId="0" fontId="4" fillId="0" borderId="60" xfId="0" applyFont="1" applyBorder="1" applyAlignment="1">
      <alignment horizontal="right" shrinkToFit="1"/>
    </xf>
    <xf numFmtId="0" fontId="4" fillId="0" borderId="28" xfId="0" applyFont="1" applyBorder="1" applyAlignment="1">
      <alignment horizontal="right" shrinkToFit="1"/>
    </xf>
    <xf numFmtId="0" fontId="53" fillId="0" borderId="28" xfId="0" applyFont="1" applyBorder="1" applyAlignment="1" applyProtection="1">
      <alignment horizontal="center" shrinkToFit="1"/>
      <protection locked="0"/>
    </xf>
    <xf numFmtId="0" fontId="53" fillId="0" borderId="12" xfId="0" applyFont="1" applyBorder="1" applyAlignment="1" applyProtection="1">
      <alignment horizontal="center" shrinkToFit="1"/>
      <protection locked="0"/>
    </xf>
    <xf numFmtId="0" fontId="4" fillId="0" borderId="28" xfId="0" applyFont="1" applyBorder="1" applyAlignment="1">
      <alignment horizontal="center"/>
    </xf>
    <xf numFmtId="0" fontId="4" fillId="0" borderId="12" xfId="0" applyFont="1" applyBorder="1" applyAlignment="1">
      <alignment horizontal="center"/>
    </xf>
    <xf numFmtId="0" fontId="53" fillId="0" borderId="28" xfId="0" applyFont="1" applyBorder="1" applyAlignment="1" applyProtection="1">
      <alignment horizontal="center"/>
      <protection locked="0"/>
    </xf>
    <xf numFmtId="0" fontId="53" fillId="0" borderId="12" xfId="0" applyFont="1" applyBorder="1" applyAlignment="1" applyProtection="1">
      <alignment horizontal="center"/>
      <protection locked="0"/>
    </xf>
    <xf numFmtId="0" fontId="4" fillId="0" borderId="16" xfId="0" applyFont="1" applyBorder="1" applyAlignment="1">
      <alignment horizontal="center" vertical="center"/>
    </xf>
    <xf numFmtId="0" fontId="5"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shrinkToFit="1"/>
      <protection locked="0"/>
    </xf>
    <xf numFmtId="0" fontId="35" fillId="0" borderId="36" xfId="0" applyFont="1" applyBorder="1" applyAlignment="1">
      <alignment horizontal="center" vertical="center" wrapText="1"/>
    </xf>
    <xf numFmtId="0" fontId="35" fillId="0" borderId="29" xfId="0" applyFont="1" applyBorder="1" applyAlignment="1">
      <alignment horizontal="center" vertical="center" wrapText="1"/>
    </xf>
    <xf numFmtId="0" fontId="6" fillId="0" borderId="36" xfId="0" applyFont="1" applyBorder="1" applyAlignment="1">
      <alignment horizontal="center" vertical="center" textRotation="255" shrinkToFit="1"/>
    </xf>
    <xf numFmtId="0" fontId="6" fillId="0" borderId="27" xfId="0" applyFont="1" applyBorder="1" applyAlignment="1">
      <alignment horizontal="center" vertical="center" textRotation="255" shrinkToFit="1"/>
    </xf>
    <xf numFmtId="0" fontId="5" fillId="0" borderId="30" xfId="0" applyFont="1" applyBorder="1" applyAlignment="1">
      <alignment horizontal="center" vertical="center"/>
    </xf>
    <xf numFmtId="0" fontId="5" fillId="0" borderId="0" xfId="0" applyFont="1" applyBorder="1" applyAlignment="1">
      <alignment horizontal="center" vertical="center"/>
    </xf>
    <xf numFmtId="0" fontId="5" fillId="0" borderId="155" xfId="0" applyFont="1" applyBorder="1" applyAlignment="1">
      <alignment horizontal="left" vertical="center"/>
    </xf>
    <xf numFmtId="0" fontId="5" fillId="0" borderId="42" xfId="0" applyFont="1" applyBorder="1" applyAlignment="1">
      <alignment horizontal="left" vertical="center"/>
    </xf>
    <xf numFmtId="0" fontId="5" fillId="0" borderId="213" xfId="0" applyFont="1" applyBorder="1" applyAlignment="1">
      <alignment horizontal="left" vertical="center"/>
    </xf>
    <xf numFmtId="185" fontId="7" fillId="9" borderId="118" xfId="0" applyNumberFormat="1" applyFont="1" applyFill="1" applyBorder="1" applyAlignment="1">
      <alignment horizontal="left" vertical="center" shrinkToFit="1"/>
    </xf>
    <xf numFmtId="0" fontId="5" fillId="0" borderId="28" xfId="0" applyFont="1" applyBorder="1" applyAlignment="1">
      <alignment horizontal="center" vertical="center"/>
    </xf>
    <xf numFmtId="0" fontId="5" fillId="0" borderId="12" xfId="0" applyFont="1" applyBorder="1" applyAlignment="1">
      <alignment horizontal="center" vertical="center"/>
    </xf>
    <xf numFmtId="0" fontId="5" fillId="0" borderId="30" xfId="0" applyFont="1" applyBorder="1" applyAlignment="1">
      <alignment horizontal="left" vertical="center"/>
    </xf>
    <xf numFmtId="0" fontId="5" fillId="0" borderId="0" xfId="0" applyFont="1" applyBorder="1" applyAlignment="1">
      <alignment horizontal="left" vertical="center"/>
    </xf>
    <xf numFmtId="0" fontId="5" fillId="0" borderId="75" xfId="0" applyFont="1" applyBorder="1" applyAlignment="1">
      <alignment horizontal="center" vertical="center"/>
    </xf>
    <xf numFmtId="0" fontId="5" fillId="0" borderId="22" xfId="0" applyFont="1" applyBorder="1" applyAlignment="1">
      <alignment horizontal="center" vertical="center"/>
    </xf>
    <xf numFmtId="0" fontId="5" fillId="0" borderId="73"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46" xfId="0" applyFont="1" applyBorder="1" applyAlignment="1">
      <alignment horizontal="center" vertical="center" textRotation="255"/>
    </xf>
    <xf numFmtId="0" fontId="5" fillId="0" borderId="47" xfId="0" applyFont="1" applyBorder="1" applyAlignment="1">
      <alignment horizontal="center" vertical="center" textRotation="255"/>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28" xfId="0" applyFont="1" applyBorder="1" applyAlignment="1">
      <alignment horizontal="center" vertical="center" textRotation="255"/>
    </xf>
    <xf numFmtId="0" fontId="5" fillId="0" borderId="41"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6" xfId="0" applyFont="1" applyBorder="1" applyAlignment="1">
      <alignment horizontal="center" vertical="center"/>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1"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4"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0" xfId="0" applyFont="1" applyBorder="1" applyAlignment="1">
      <alignment horizontal="center" vertical="center"/>
    </xf>
    <xf numFmtId="0" fontId="5" fillId="0" borderId="41" xfId="0" applyFont="1" applyBorder="1" applyAlignment="1">
      <alignment horizontal="center" vertical="center"/>
    </xf>
    <xf numFmtId="0" fontId="5" fillId="0" borderId="58" xfId="0" applyFont="1" applyBorder="1" applyAlignment="1">
      <alignment horizontal="center" vertical="center" textRotation="255"/>
    </xf>
    <xf numFmtId="0" fontId="5" fillId="0" borderId="36" xfId="0" applyFont="1" applyBorder="1" applyAlignment="1">
      <alignment horizontal="center" vertical="center" textRotation="255"/>
    </xf>
    <xf numFmtId="0" fontId="12" fillId="0" borderId="3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176" fontId="5" fillId="0" borderId="0" xfId="0" applyNumberFormat="1" applyFont="1" applyBorder="1" applyAlignment="1" applyProtection="1">
      <alignment horizontal="center" vertical="center"/>
      <protection locked="0"/>
    </xf>
    <xf numFmtId="0" fontId="5" fillId="0" borderId="112" xfId="0" applyFont="1" applyBorder="1" applyAlignment="1" applyProtection="1">
      <alignment horizontal="center" vertical="center"/>
      <protection locked="0"/>
    </xf>
    <xf numFmtId="0" fontId="5" fillId="0" borderId="113" xfId="0" applyFont="1" applyBorder="1" applyAlignment="1" applyProtection="1">
      <alignment horizontal="center" vertical="center"/>
      <protection locked="0"/>
    </xf>
    <xf numFmtId="0" fontId="5" fillId="0" borderId="114" xfId="0" applyFont="1" applyBorder="1" applyAlignment="1" applyProtection="1">
      <alignment horizontal="center" vertical="center"/>
      <protection locked="0"/>
    </xf>
    <xf numFmtId="0" fontId="26" fillId="0" borderId="115" xfId="0" applyFont="1" applyBorder="1" applyAlignment="1" applyProtection="1">
      <alignment horizontal="center" vertical="center" shrinkToFit="1"/>
      <protection locked="0"/>
    </xf>
    <xf numFmtId="0" fontId="26" fillId="0" borderId="113" xfId="0" applyFont="1" applyBorder="1" applyAlignment="1" applyProtection="1">
      <alignment horizontal="center" vertical="center" shrinkToFit="1"/>
      <protection locked="0"/>
    </xf>
    <xf numFmtId="0" fontId="26" fillId="0" borderId="116" xfId="0" applyFont="1" applyBorder="1" applyAlignment="1" applyProtection="1">
      <alignment horizontal="center" vertical="center" shrinkToFit="1"/>
      <protection locked="0"/>
    </xf>
    <xf numFmtId="0" fontId="7" fillId="0" borderId="65" xfId="0" applyFont="1" applyBorder="1" applyAlignment="1">
      <alignment horizontal="center" vertical="center" textRotation="255" readingOrder="1"/>
    </xf>
    <xf numFmtId="0" fontId="7" fillId="0" borderId="50" xfId="0" applyFont="1" applyBorder="1" applyAlignment="1">
      <alignment horizontal="center" vertical="center" textRotation="255" readingOrder="1"/>
    </xf>
    <xf numFmtId="0" fontId="7" fillId="0" borderId="36" xfId="0" applyFont="1" applyBorder="1" applyAlignment="1">
      <alignment horizontal="center" vertical="center" textRotation="255" readingOrder="1"/>
    </xf>
    <xf numFmtId="0" fontId="7" fillId="0" borderId="29" xfId="0" applyFont="1" applyBorder="1" applyAlignment="1">
      <alignment horizontal="center" vertical="center" textRotation="255" readingOrder="1"/>
    </xf>
    <xf numFmtId="0" fontId="7" fillId="0" borderId="1" xfId="0" applyFont="1" applyBorder="1" applyAlignment="1">
      <alignment horizontal="center" vertical="center" textRotation="255" readingOrder="1"/>
    </xf>
    <xf numFmtId="0" fontId="7" fillId="0" borderId="47" xfId="0" applyFont="1" applyBorder="1" applyAlignment="1">
      <alignment horizontal="center" vertical="center" textRotation="255" readingOrder="1"/>
    </xf>
    <xf numFmtId="49" fontId="22" fillId="0" borderId="145" xfId="0" applyNumberFormat="1" applyFont="1" applyBorder="1" applyAlignment="1" applyProtection="1">
      <alignment horizontal="left" vertical="center" wrapText="1" shrinkToFit="1"/>
      <protection locked="0"/>
    </xf>
    <xf numFmtId="49" fontId="22" fillId="0" borderId="146" xfId="0" applyNumberFormat="1" applyFont="1" applyBorder="1" applyAlignment="1" applyProtection="1">
      <alignment horizontal="left" vertical="center" wrapText="1" shrinkToFit="1"/>
      <protection locked="0"/>
    </xf>
    <xf numFmtId="49" fontId="26" fillId="0" borderId="145" xfId="0" applyNumberFormat="1" applyFont="1" applyBorder="1" applyAlignment="1" applyProtection="1">
      <alignment horizontal="center" vertical="center" shrinkToFit="1"/>
      <protection locked="0"/>
    </xf>
    <xf numFmtId="49" fontId="26" fillId="0" borderId="146" xfId="0" applyNumberFormat="1" applyFont="1" applyBorder="1" applyAlignment="1" applyProtection="1">
      <alignment horizontal="center" vertical="center" shrinkToFit="1"/>
      <protection locked="0"/>
    </xf>
    <xf numFmtId="49" fontId="26" fillId="0" borderId="144" xfId="0" applyNumberFormat="1" applyFont="1" applyBorder="1" applyAlignment="1" applyProtection="1">
      <alignment horizontal="center" vertical="center" shrinkToFit="1"/>
      <protection locked="0"/>
    </xf>
    <xf numFmtId="49" fontId="26" fillId="0" borderId="143" xfId="0" applyNumberFormat="1" applyFont="1" applyBorder="1" applyAlignment="1" applyProtection="1">
      <alignment horizontal="center" vertical="center" shrinkToFit="1"/>
      <protection locked="0"/>
    </xf>
    <xf numFmtId="49" fontId="26" fillId="0" borderId="141" xfId="0" applyNumberFormat="1" applyFont="1" applyBorder="1" applyAlignment="1" applyProtection="1">
      <alignment horizontal="center" vertical="center" shrinkToFit="1"/>
      <protection locked="0"/>
    </xf>
    <xf numFmtId="49" fontId="26" fillId="0" borderId="134" xfId="0" applyNumberFormat="1" applyFont="1" applyBorder="1" applyAlignment="1" applyProtection="1">
      <alignment horizontal="center" vertical="center" shrinkToFit="1"/>
      <protection locked="0"/>
    </xf>
    <xf numFmtId="49" fontId="26" fillId="0" borderId="110" xfId="0" applyNumberFormat="1" applyFont="1" applyBorder="1" applyAlignment="1" applyProtection="1">
      <alignment horizontal="center" vertical="center" shrinkToFit="1"/>
      <protection locked="0"/>
    </xf>
    <xf numFmtId="49" fontId="26" fillId="0" borderId="111" xfId="0" applyNumberFormat="1"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protection locked="0"/>
    </xf>
    <xf numFmtId="0" fontId="5" fillId="0" borderId="109" xfId="0" applyFont="1" applyBorder="1" applyAlignment="1" applyProtection="1">
      <alignment horizontal="center" vertical="center"/>
      <protection locked="0"/>
    </xf>
    <xf numFmtId="0" fontId="5" fillId="0" borderId="110" xfId="0" applyFont="1" applyBorder="1" applyAlignment="1" applyProtection="1">
      <alignment horizontal="center" vertical="center"/>
      <protection locked="0"/>
    </xf>
    <xf numFmtId="0" fontId="5" fillId="0" borderId="111" xfId="0" applyFont="1" applyBorder="1" applyAlignment="1" applyProtection="1">
      <alignment horizontal="center" vertical="center"/>
      <protection locked="0"/>
    </xf>
    <xf numFmtId="0" fontId="26" fillId="0" borderId="30"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26" fillId="0" borderId="27" xfId="0" applyFont="1" applyBorder="1" applyAlignment="1" applyProtection="1">
      <alignment horizontal="center" vertical="center" shrinkToFit="1"/>
      <protection locked="0"/>
    </xf>
    <xf numFmtId="0" fontId="26" fillId="0" borderId="134" xfId="0" applyFont="1" applyBorder="1" applyAlignment="1" applyProtection="1">
      <alignment horizontal="center" vertical="center" shrinkToFit="1"/>
      <protection locked="0"/>
    </xf>
    <xf numFmtId="0" fontId="26" fillId="0" borderId="110" xfId="0" applyFont="1" applyBorder="1" applyAlignment="1" applyProtection="1">
      <alignment horizontal="center" vertical="center" shrinkToFit="1"/>
      <protection locked="0"/>
    </xf>
    <xf numFmtId="0" fontId="26" fillId="0" borderId="135" xfId="0" applyFont="1" applyBorder="1" applyAlignment="1" applyProtection="1">
      <alignment horizontal="center" vertical="center" shrinkToFit="1"/>
      <protection locked="0"/>
    </xf>
    <xf numFmtId="0" fontId="15" fillId="0" borderId="112" xfId="0" applyFont="1" applyBorder="1" applyAlignment="1" applyProtection="1">
      <alignment horizontal="center" vertical="center" shrinkToFit="1"/>
      <protection locked="0"/>
    </xf>
    <xf numFmtId="0" fontId="15" fillId="0" borderId="114" xfId="0" applyFont="1" applyBorder="1" applyAlignment="1" applyProtection="1">
      <alignment horizontal="center" vertical="center" shrinkToFit="1"/>
      <protection locked="0"/>
    </xf>
    <xf numFmtId="49" fontId="26" fillId="0" borderId="115" xfId="0" applyNumberFormat="1" applyFont="1" applyBorder="1" applyAlignment="1" applyProtection="1">
      <alignment horizontal="center" vertical="center" shrinkToFit="1"/>
      <protection locked="0"/>
    </xf>
    <xf numFmtId="49" fontId="26" fillId="0" borderId="113" xfId="0" applyNumberFormat="1" applyFont="1" applyBorder="1" applyAlignment="1" applyProtection="1">
      <alignment horizontal="center" vertical="center" shrinkToFit="1"/>
      <protection locked="0"/>
    </xf>
    <xf numFmtId="49" fontId="26" fillId="0" borderId="114" xfId="0" applyNumberFormat="1" applyFont="1" applyBorder="1" applyAlignment="1" applyProtection="1">
      <alignment horizontal="center" vertical="center" shrinkToFit="1"/>
      <protection locked="0"/>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7" fillId="0" borderId="51" xfId="0" applyFont="1" applyBorder="1" applyAlignment="1">
      <alignment horizontal="center" vertical="center" readingOrder="1"/>
    </xf>
    <xf numFmtId="0" fontId="7" fillId="0" borderId="5" xfId="0" applyFont="1" applyBorder="1" applyAlignment="1">
      <alignment horizontal="center" vertical="center" readingOrder="1"/>
    </xf>
    <xf numFmtId="0" fontId="7" fillId="0" borderId="48" xfId="0" applyFont="1" applyBorder="1" applyAlignment="1">
      <alignment horizontal="center" vertical="center" readingOrder="1"/>
    </xf>
    <xf numFmtId="0" fontId="7" fillId="0" borderId="65" xfId="0" applyFont="1" applyBorder="1" applyAlignment="1">
      <alignment horizontal="center" vertical="center" readingOrder="1"/>
    </xf>
    <xf numFmtId="0" fontId="7" fillId="0" borderId="36" xfId="0" applyFont="1" applyBorder="1" applyAlignment="1">
      <alignment horizontal="center" vertical="center" readingOrder="1"/>
    </xf>
    <xf numFmtId="0" fontId="7" fillId="0" borderId="1" xfId="0" applyFont="1" applyBorder="1" applyAlignment="1">
      <alignment horizontal="center" vertical="center" readingOrder="1"/>
    </xf>
    <xf numFmtId="0" fontId="5" fillId="0" borderId="65" xfId="0" applyFont="1" applyBorder="1" applyAlignment="1" applyProtection="1">
      <alignment horizontal="center" vertical="center"/>
      <protection locked="0"/>
    </xf>
    <xf numFmtId="0" fontId="26" fillId="8" borderId="138" xfId="0" applyFont="1" applyFill="1" applyBorder="1" applyAlignment="1" applyProtection="1">
      <alignment horizontal="center" vertical="center" shrinkToFit="1"/>
      <protection locked="0"/>
    </xf>
    <xf numFmtId="0" fontId="26" fillId="8" borderId="137" xfId="0" applyFont="1" applyFill="1" applyBorder="1" applyAlignment="1" applyProtection="1">
      <alignment horizontal="center" vertical="center" shrinkToFit="1"/>
      <protection locked="0"/>
    </xf>
    <xf numFmtId="0" fontId="26" fillId="8" borderId="139" xfId="0" applyFont="1" applyFill="1" applyBorder="1" applyAlignment="1" applyProtection="1">
      <alignment horizontal="center" vertical="center" shrinkToFit="1"/>
      <protection locked="0"/>
    </xf>
    <xf numFmtId="0" fontId="5" fillId="8" borderId="138" xfId="0" applyFont="1" applyFill="1" applyBorder="1" applyAlignment="1" applyProtection="1">
      <alignment horizontal="center" vertical="center" shrinkToFit="1"/>
      <protection locked="0"/>
    </xf>
    <xf numFmtId="0" fontId="5" fillId="8" borderId="137" xfId="0" applyFont="1" applyFill="1" applyBorder="1" applyAlignment="1" applyProtection="1">
      <alignment horizontal="center" vertical="center" shrinkToFit="1"/>
      <protection locked="0"/>
    </xf>
    <xf numFmtId="0" fontId="5" fillId="8" borderId="139" xfId="0" applyFont="1" applyFill="1" applyBorder="1" applyAlignment="1" applyProtection="1">
      <alignment horizontal="center" vertical="center" shrinkToFit="1"/>
      <protection locked="0"/>
    </xf>
    <xf numFmtId="0" fontId="5" fillId="0" borderId="72" xfId="0" applyFont="1" applyBorder="1" applyAlignment="1">
      <alignment horizontal="center" vertical="center"/>
    </xf>
    <xf numFmtId="0" fontId="8" fillId="9" borderId="68" xfId="0" applyFont="1" applyFill="1" applyBorder="1" applyAlignment="1">
      <alignment horizontal="center" vertical="center" wrapText="1"/>
    </xf>
    <xf numFmtId="0" fontId="8" fillId="9" borderId="25" xfId="0" applyFont="1" applyFill="1" applyBorder="1" applyAlignment="1">
      <alignment horizontal="center" vertical="center" wrapText="1"/>
    </xf>
    <xf numFmtId="0" fontId="8" fillId="9" borderId="66" xfId="0" applyFont="1" applyFill="1" applyBorder="1" applyAlignment="1">
      <alignment horizontal="center" vertical="center" wrapText="1"/>
    </xf>
    <xf numFmtId="0" fontId="8" fillId="9" borderId="69"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67" xfId="0" applyFont="1" applyFill="1" applyBorder="1" applyAlignment="1">
      <alignment horizontal="center" vertical="center" wrapText="1"/>
    </xf>
    <xf numFmtId="0" fontId="19" fillId="0" borderId="74" xfId="0" applyFont="1" applyBorder="1" applyAlignment="1">
      <alignment horizontal="center" vertical="center"/>
    </xf>
    <xf numFmtId="0" fontId="19" fillId="0" borderId="18" xfId="0" applyFont="1" applyBorder="1" applyAlignment="1">
      <alignment horizontal="center" vertical="center"/>
    </xf>
    <xf numFmtId="0" fontId="19" fillId="0" borderId="87" xfId="0" applyFont="1" applyBorder="1" applyAlignment="1">
      <alignment horizontal="center" vertical="center"/>
    </xf>
    <xf numFmtId="0" fontId="19" fillId="0" borderId="20" xfId="0" applyFont="1" applyBorder="1" applyAlignment="1">
      <alignment horizontal="center" vertical="center"/>
    </xf>
    <xf numFmtId="0" fontId="19" fillId="0" borderId="88" xfId="0" applyFont="1" applyBorder="1" applyAlignment="1">
      <alignment horizontal="center" vertical="center"/>
    </xf>
    <xf numFmtId="0" fontId="19" fillId="0" borderId="89" xfId="0" applyFont="1" applyBorder="1" applyAlignment="1">
      <alignment horizontal="center" vertical="center"/>
    </xf>
    <xf numFmtId="0" fontId="5" fillId="9" borderId="49" xfId="0" applyFont="1" applyFill="1" applyBorder="1" applyAlignment="1">
      <alignment horizontal="center" vertical="center" wrapText="1" shrinkToFit="1"/>
    </xf>
    <xf numFmtId="0" fontId="5" fillId="9" borderId="25" xfId="0" applyFont="1" applyFill="1" applyBorder="1" applyAlignment="1">
      <alignment horizontal="center" vertical="center" shrinkToFit="1"/>
    </xf>
    <xf numFmtId="0" fontId="5" fillId="9" borderId="50" xfId="0" applyFont="1" applyFill="1" applyBorder="1" applyAlignment="1">
      <alignment horizontal="center" vertical="center" shrinkToFit="1"/>
    </xf>
    <xf numFmtId="0" fontId="5" fillId="9" borderId="46" xfId="0" applyFont="1" applyFill="1" applyBorder="1" applyAlignment="1">
      <alignment horizontal="center" vertical="center" shrinkToFit="1"/>
    </xf>
    <xf numFmtId="0" fontId="5" fillId="9" borderId="2" xfId="0" applyFont="1" applyFill="1" applyBorder="1" applyAlignment="1">
      <alignment horizontal="center" vertical="center" shrinkToFit="1"/>
    </xf>
    <xf numFmtId="0" fontId="5" fillId="9" borderId="47" xfId="0" applyFont="1" applyFill="1" applyBorder="1" applyAlignment="1">
      <alignment horizontal="center" vertical="center" shrinkToFit="1"/>
    </xf>
    <xf numFmtId="0" fontId="15" fillId="9" borderId="75" xfId="0" applyFont="1" applyFill="1" applyBorder="1" applyAlignment="1">
      <alignment horizontal="center" vertical="center" textRotation="255" wrapText="1"/>
    </xf>
    <xf numFmtId="0" fontId="15" fillId="9" borderId="22" xfId="0" applyFont="1" applyFill="1" applyBorder="1" applyAlignment="1">
      <alignment horizontal="center" vertical="center" textRotation="255" wrapText="1"/>
    </xf>
    <xf numFmtId="0" fontId="19" fillId="0" borderId="92" xfId="0" applyFont="1" applyBorder="1" applyAlignment="1">
      <alignment horizontal="center" vertical="center"/>
    </xf>
    <xf numFmtId="0" fontId="19" fillId="0" borderId="2" xfId="0" applyFont="1" applyBorder="1" applyAlignment="1">
      <alignment horizontal="center" vertical="center"/>
    </xf>
    <xf numFmtId="0" fontId="19" fillId="0" borderId="91" xfId="0" applyFont="1" applyBorder="1" applyAlignment="1">
      <alignment horizontal="center" vertical="center"/>
    </xf>
    <xf numFmtId="0" fontId="19" fillId="0" borderId="86"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30" xfId="0" applyFont="1" applyBorder="1" applyAlignment="1">
      <alignment horizontal="left" vertical="center" shrinkToFit="1"/>
    </xf>
    <xf numFmtId="0" fontId="19" fillId="0" borderId="0" xfId="0" applyFont="1" applyBorder="1" applyAlignment="1">
      <alignment horizontal="left" vertical="center" shrinkToFit="1"/>
    </xf>
    <xf numFmtId="0" fontId="19" fillId="0" borderId="26" xfId="0" applyFont="1" applyBorder="1" applyAlignment="1">
      <alignment horizontal="left" vertical="center" shrinkToFit="1"/>
    </xf>
    <xf numFmtId="0" fontId="19" fillId="0" borderId="12" xfId="0" applyFont="1" applyBorder="1" applyAlignment="1">
      <alignment horizontal="left" vertical="center" shrinkToFit="1"/>
    </xf>
    <xf numFmtId="0" fontId="15" fillId="9" borderId="73" xfId="0" applyFont="1" applyFill="1" applyBorder="1" applyAlignment="1">
      <alignment horizontal="center" vertical="center" textRotation="255" wrapText="1"/>
    </xf>
    <xf numFmtId="0" fontId="15" fillId="9" borderId="18" xfId="0" applyFont="1" applyFill="1" applyBorder="1" applyAlignment="1">
      <alignment horizontal="center" vertical="center" textRotation="255" wrapText="1"/>
    </xf>
    <xf numFmtId="0" fontId="23" fillId="9" borderId="28" xfId="0" applyFont="1" applyFill="1" applyBorder="1" applyAlignment="1">
      <alignment horizontal="center" vertical="center"/>
    </xf>
    <xf numFmtId="0" fontId="8" fillId="9" borderId="18" xfId="0" applyFont="1" applyFill="1" applyBorder="1" applyAlignment="1">
      <alignment horizontal="left" vertical="center" wrapText="1"/>
    </xf>
    <xf numFmtId="0" fontId="8" fillId="9" borderId="63" xfId="0" applyFont="1" applyFill="1" applyBorder="1" applyAlignment="1">
      <alignment horizontal="left" vertical="center" wrapText="1"/>
    </xf>
    <xf numFmtId="0" fontId="5" fillId="9" borderId="49" xfId="0" applyFont="1" applyFill="1" applyBorder="1" applyAlignment="1">
      <alignment horizontal="center" vertical="center" textRotation="255"/>
    </xf>
    <xf numFmtId="0" fontId="5" fillId="9" borderId="25" xfId="0" applyFont="1" applyFill="1" applyBorder="1" applyAlignment="1">
      <alignment horizontal="center" vertical="center" textRotation="255"/>
    </xf>
    <xf numFmtId="0" fontId="5" fillId="9" borderId="30" xfId="0" applyFont="1" applyFill="1" applyBorder="1" applyAlignment="1">
      <alignment horizontal="center" vertical="center" textRotation="255"/>
    </xf>
    <xf numFmtId="0" fontId="5" fillId="9" borderId="0" xfId="0" applyFont="1" applyFill="1" applyBorder="1" applyAlignment="1">
      <alignment horizontal="center" vertical="center" textRotation="255"/>
    </xf>
    <xf numFmtId="0" fontId="5" fillId="9" borderId="46" xfId="0" applyFont="1" applyFill="1" applyBorder="1" applyAlignment="1">
      <alignment horizontal="center" vertical="center" textRotation="255"/>
    </xf>
    <xf numFmtId="0" fontId="5" fillId="9" borderId="2" xfId="0" applyFont="1" applyFill="1" applyBorder="1" applyAlignment="1">
      <alignment horizontal="center" vertical="center" textRotation="255"/>
    </xf>
    <xf numFmtId="0" fontId="18" fillId="0" borderId="0" xfId="0" applyFont="1" applyAlignment="1">
      <alignment horizontal="center" vertical="center"/>
    </xf>
    <xf numFmtId="0" fontId="4" fillId="0" borderId="0" xfId="0" applyFont="1" applyAlignment="1">
      <alignment horizontal="center" vertical="center"/>
    </xf>
    <xf numFmtId="0" fontId="5" fillId="9" borderId="1" xfId="0" applyFont="1" applyFill="1" applyBorder="1" applyAlignment="1">
      <alignment horizontal="center" vertical="center" shrinkToFit="1"/>
    </xf>
    <xf numFmtId="0" fontId="6" fillId="9" borderId="49" xfId="0" applyFont="1" applyFill="1" applyBorder="1" applyAlignment="1" applyProtection="1">
      <alignment horizontal="left" vertical="center" wrapText="1"/>
    </xf>
    <xf numFmtId="0" fontId="6" fillId="9" borderId="25" xfId="0" applyFont="1" applyFill="1" applyBorder="1" applyAlignment="1" applyProtection="1">
      <alignment horizontal="left" vertical="center" wrapText="1"/>
    </xf>
    <xf numFmtId="0" fontId="6" fillId="9" borderId="30" xfId="0" applyFont="1" applyFill="1" applyBorder="1" applyAlignment="1" applyProtection="1">
      <alignment horizontal="left" vertical="center" wrapText="1"/>
    </xf>
    <xf numFmtId="0" fontId="6" fillId="9" borderId="0" xfId="0" applyFont="1" applyFill="1" applyBorder="1" applyAlignment="1" applyProtection="1">
      <alignment horizontal="left" vertical="center" wrapText="1"/>
    </xf>
    <xf numFmtId="0" fontId="18" fillId="9" borderId="31" xfId="0" applyFont="1" applyFill="1" applyBorder="1" applyAlignment="1">
      <alignment horizontal="center" vertical="center" shrinkToFit="1"/>
    </xf>
    <xf numFmtId="0" fontId="18" fillId="9" borderId="31" xfId="0" applyFont="1" applyFill="1" applyBorder="1" applyAlignment="1">
      <alignment horizontal="center" vertical="center"/>
    </xf>
    <xf numFmtId="0" fontId="15" fillId="9" borderId="0" xfId="0" applyFont="1" applyFill="1" applyBorder="1" applyAlignment="1">
      <alignment horizontal="center" vertical="center"/>
    </xf>
    <xf numFmtId="0" fontId="19" fillId="0" borderId="76" xfId="0" applyFont="1" applyBorder="1" applyAlignment="1">
      <alignment horizontal="center" vertical="center"/>
    </xf>
    <xf numFmtId="0" fontId="19" fillId="0" borderId="43" xfId="0" applyFont="1" applyBorder="1" applyAlignment="1">
      <alignment horizontal="center" vertical="center"/>
    </xf>
    <xf numFmtId="0" fontId="19" fillId="0" borderId="77" xfId="0" applyFont="1" applyBorder="1" applyAlignment="1">
      <alignment horizontal="center" vertical="center"/>
    </xf>
    <xf numFmtId="0" fontId="5" fillId="0" borderId="43" xfId="0" applyFont="1" applyBorder="1" applyAlignment="1">
      <alignment horizontal="center" vertical="center" shrinkToFit="1"/>
    </xf>
    <xf numFmtId="0" fontId="5" fillId="0" borderId="77" xfId="0" applyFont="1" applyBorder="1" applyAlignment="1">
      <alignment horizontal="center" vertical="center" shrinkToFit="1"/>
    </xf>
    <xf numFmtId="0" fontId="21" fillId="0" borderId="82"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82" xfId="0" applyFont="1" applyFill="1" applyBorder="1" applyAlignment="1">
      <alignment horizontal="center" vertical="center"/>
    </xf>
    <xf numFmtId="0" fontId="21" fillId="0" borderId="82"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6" fillId="0" borderId="80" xfId="0" applyFont="1" applyBorder="1" applyAlignment="1">
      <alignment horizontal="center" vertical="center" shrinkToFit="1"/>
    </xf>
    <xf numFmtId="0" fontId="6" fillId="0" borderId="81" xfId="0" applyFont="1" applyBorder="1" applyAlignment="1">
      <alignment horizontal="center" vertical="center" shrinkToFit="1"/>
    </xf>
    <xf numFmtId="0" fontId="24" fillId="6" borderId="12" xfId="0" applyFont="1" applyFill="1" applyBorder="1" applyAlignment="1" applyProtection="1">
      <alignment horizontal="center" vertical="center"/>
    </xf>
    <xf numFmtId="0" fontId="5" fillId="0" borderId="78" xfId="0" applyFont="1" applyBorder="1" applyAlignment="1">
      <alignment horizontal="center" vertical="center" shrinkToFit="1"/>
    </xf>
    <xf numFmtId="0" fontId="5" fillId="0" borderId="23" xfId="0" applyFont="1" applyBorder="1" applyAlignment="1">
      <alignment horizontal="center" vertical="center" shrinkToFit="1"/>
    </xf>
    <xf numFmtId="0" fontId="19" fillId="0" borderId="78"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64" xfId="0" applyFont="1" applyBorder="1" applyAlignment="1">
      <alignment horizontal="center" vertical="center" wrapText="1"/>
    </xf>
    <xf numFmtId="0" fontId="5" fillId="9" borderId="15" xfId="0" applyFont="1" applyFill="1" applyBorder="1" applyAlignment="1">
      <alignment horizontal="center" vertical="center"/>
    </xf>
    <xf numFmtId="177" fontId="19" fillId="0" borderId="14" xfId="0" applyNumberFormat="1" applyFont="1" applyBorder="1" applyAlignment="1">
      <alignment horizontal="center" vertical="center"/>
    </xf>
    <xf numFmtId="0" fontId="7" fillId="9" borderId="49" xfId="0" applyFont="1" applyFill="1" applyBorder="1" applyAlignment="1" applyProtection="1">
      <alignment horizontal="center" vertical="center" shrinkToFit="1"/>
    </xf>
    <xf numFmtId="0" fontId="7" fillId="9" borderId="25" xfId="0" applyFont="1" applyFill="1" applyBorder="1" applyAlignment="1" applyProtection="1">
      <alignment horizontal="center" vertical="center" shrinkToFit="1"/>
    </xf>
    <xf numFmtId="0" fontId="25" fillId="9" borderId="25" xfId="0" applyFont="1" applyFill="1" applyBorder="1" applyAlignment="1" applyProtection="1">
      <alignment horizontal="center" vertical="center"/>
      <protection locked="0"/>
    </xf>
    <xf numFmtId="0" fontId="19" fillId="0" borderId="76"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77" xfId="0" applyFont="1" applyFill="1" applyBorder="1" applyAlignment="1">
      <alignment horizontal="center" vertical="center"/>
    </xf>
    <xf numFmtId="0" fontId="25" fillId="9" borderId="25" xfId="0" applyFont="1" applyFill="1" applyBorder="1" applyAlignment="1" applyProtection="1">
      <alignment horizontal="center" vertical="center" shrinkToFit="1"/>
      <protection locked="0"/>
    </xf>
    <xf numFmtId="0" fontId="5" fillId="0" borderId="76" xfId="0" applyFont="1" applyFill="1" applyBorder="1" applyAlignment="1">
      <alignment horizontal="center" vertical="center"/>
    </xf>
    <xf numFmtId="49" fontId="19" fillId="0" borderId="0" xfId="0" applyNumberFormat="1" applyFont="1" applyBorder="1" applyAlignment="1">
      <alignment horizontal="center" vertical="center"/>
    </xf>
    <xf numFmtId="0" fontId="14" fillId="9" borderId="25" xfId="0" applyFont="1" applyFill="1" applyBorder="1" applyAlignment="1">
      <alignment horizontal="center" vertical="center"/>
    </xf>
    <xf numFmtId="0" fontId="19" fillId="0" borderId="1" xfId="0" applyFont="1" applyBorder="1" applyAlignment="1">
      <alignment horizontal="center" vertical="center"/>
    </xf>
    <xf numFmtId="0" fontId="23" fillId="8" borderId="20" xfId="0" applyFont="1" applyFill="1" applyBorder="1" applyAlignment="1">
      <alignment horizontal="center" vertical="center"/>
    </xf>
    <xf numFmtId="0" fontId="5" fillId="9" borderId="46" xfId="0" applyFont="1" applyFill="1" applyBorder="1" applyAlignment="1">
      <alignment horizontal="center" vertical="center" wrapText="1"/>
    </xf>
    <xf numFmtId="0" fontId="5" fillId="9" borderId="47" xfId="0" applyFont="1" applyFill="1" applyBorder="1" applyAlignment="1">
      <alignment horizontal="center" vertical="center" wrapText="1"/>
    </xf>
    <xf numFmtId="0" fontId="17" fillId="0" borderId="0" xfId="0" applyFont="1" applyBorder="1" applyAlignment="1">
      <alignment horizontal="left" vertical="center" wrapText="1" shrinkToFit="1"/>
    </xf>
    <xf numFmtId="0" fontId="17" fillId="0" borderId="0" xfId="0" applyFont="1" applyBorder="1" applyAlignment="1">
      <alignment horizontal="left" vertical="center" shrinkToFit="1"/>
    </xf>
    <xf numFmtId="0" fontId="17" fillId="0" borderId="27"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3" xfId="0" applyFont="1" applyBorder="1" applyAlignment="1">
      <alignment horizontal="left" vertical="center" shrinkToFit="1"/>
    </xf>
    <xf numFmtId="0" fontId="19" fillId="0" borderId="71" xfId="0" applyFont="1" applyBorder="1" applyAlignment="1">
      <alignment horizontal="center" vertical="center"/>
    </xf>
    <xf numFmtId="0" fontId="19" fillId="0" borderId="93" xfId="0" applyFont="1" applyBorder="1" applyAlignment="1">
      <alignment horizontal="center" vertical="center"/>
    </xf>
    <xf numFmtId="0" fontId="19" fillId="0" borderId="94" xfId="0" applyFont="1" applyBorder="1" applyAlignment="1">
      <alignment horizontal="center" vertical="center"/>
    </xf>
    <xf numFmtId="0" fontId="19" fillId="0" borderId="84" xfId="0" applyFont="1" applyBorder="1" applyAlignment="1">
      <alignment horizontal="center" vertical="center"/>
    </xf>
    <xf numFmtId="0" fontId="19" fillId="0" borderId="90" xfId="0" applyFont="1" applyBorder="1" applyAlignment="1">
      <alignment horizontal="center" vertical="center"/>
    </xf>
    <xf numFmtId="0" fontId="5" fillId="0" borderId="19" xfId="0" applyFont="1" applyBorder="1" applyAlignment="1">
      <alignment horizontal="center" vertical="center"/>
    </xf>
    <xf numFmtId="0" fontId="4" fillId="5" borderId="12" xfId="0" applyFont="1" applyFill="1" applyBorder="1" applyAlignment="1" applyProtection="1">
      <alignment horizontal="center" vertical="center"/>
    </xf>
    <xf numFmtId="0" fontId="4" fillId="9" borderId="4" xfId="0" applyFont="1" applyFill="1" applyBorder="1" applyAlignment="1" applyProtection="1">
      <alignment horizontal="center" vertical="center" shrinkToFit="1"/>
    </xf>
    <xf numFmtId="0" fontId="4" fillId="4" borderId="0" xfId="0" applyFont="1" applyFill="1" applyBorder="1" applyAlignment="1" applyProtection="1">
      <alignment horizontal="center" vertical="center" wrapText="1" shrinkToFit="1"/>
    </xf>
    <xf numFmtId="0" fontId="18" fillId="9" borderId="25" xfId="0" applyFont="1" applyFill="1" applyBorder="1" applyAlignment="1">
      <alignment horizontal="center" vertical="center" shrinkToFit="1"/>
    </xf>
    <xf numFmtId="0" fontId="18" fillId="9" borderId="33"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5" fillId="9" borderId="33"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5" fillId="0" borderId="82" xfId="0" applyFont="1" applyBorder="1" applyAlignment="1">
      <alignment horizontal="center" vertical="center" shrinkToFit="1"/>
    </xf>
    <xf numFmtId="0" fontId="5" fillId="0" borderId="81" xfId="0" applyFont="1" applyBorder="1" applyAlignment="1">
      <alignment horizontal="center" vertical="center" shrinkToFit="1"/>
    </xf>
    <xf numFmtId="0" fontId="19" fillId="0" borderId="80" xfId="0" applyFont="1" applyBorder="1" applyAlignment="1">
      <alignment horizontal="center" vertical="center"/>
    </xf>
    <xf numFmtId="0" fontId="19" fillId="0" borderId="85" xfId="0" applyFont="1" applyBorder="1" applyAlignment="1">
      <alignment horizontal="center" vertical="center"/>
    </xf>
    <xf numFmtId="0" fontId="4" fillId="9" borderId="4" xfId="0" applyFont="1" applyFill="1" applyBorder="1" applyAlignment="1" applyProtection="1">
      <alignment horizontal="center" vertical="center"/>
    </xf>
    <xf numFmtId="0" fontId="8" fillId="9" borderId="57" xfId="0" applyFont="1" applyFill="1" applyBorder="1" applyAlignment="1">
      <alignment horizontal="center" vertical="center" wrapText="1" shrinkToFit="1"/>
    </xf>
    <xf numFmtId="0" fontId="8" fillId="9" borderId="31" xfId="0" applyFont="1" applyFill="1" applyBorder="1" applyAlignment="1">
      <alignment horizontal="center" vertical="center" shrinkToFit="1"/>
    </xf>
    <xf numFmtId="0" fontId="5" fillId="9" borderId="4" xfId="0" applyFont="1" applyFill="1" applyBorder="1" applyAlignment="1" applyProtection="1">
      <alignment horizontal="center" vertical="center" shrinkToFit="1"/>
    </xf>
    <xf numFmtId="0" fontId="4" fillId="9" borderId="12" xfId="0" applyFont="1" applyFill="1" applyBorder="1" applyAlignment="1" applyProtection="1">
      <alignment horizontal="center" vertical="center"/>
    </xf>
    <xf numFmtId="0" fontId="8" fillId="9" borderId="9" xfId="0" applyFont="1" applyFill="1" applyBorder="1" applyAlignment="1">
      <alignment horizontal="left" vertical="center" wrapText="1"/>
    </xf>
    <xf numFmtId="0" fontId="8" fillId="9" borderId="17" xfId="0" applyFont="1" applyFill="1" applyBorder="1" applyAlignment="1">
      <alignment horizontal="left" vertical="center" wrapText="1"/>
    </xf>
    <xf numFmtId="0" fontId="8" fillId="9" borderId="55" xfId="0" applyFont="1" applyFill="1" applyBorder="1" applyAlignment="1">
      <alignment horizontal="left" vertical="center" wrapText="1"/>
    </xf>
    <xf numFmtId="0" fontId="9" fillId="9" borderId="31" xfId="0" applyFont="1" applyFill="1" applyBorder="1" applyAlignment="1">
      <alignment horizontal="center" vertical="center" shrinkToFit="1"/>
    </xf>
    <xf numFmtId="0" fontId="35" fillId="0" borderId="28" xfId="0" applyFont="1" applyBorder="1" applyAlignment="1">
      <alignment horizontal="center" vertical="center" wrapText="1"/>
    </xf>
    <xf numFmtId="0" fontId="35" fillId="0" borderId="41" xfId="0" applyFont="1" applyBorder="1" applyAlignment="1">
      <alignment horizontal="center" vertical="center"/>
    </xf>
    <xf numFmtId="0" fontId="35" fillId="0" borderId="2" xfId="0" applyFont="1" applyBorder="1" applyAlignment="1">
      <alignment horizontal="center" vertical="center"/>
    </xf>
    <xf numFmtId="0" fontId="35" fillId="0" borderId="47" xfId="0" applyFont="1" applyBorder="1" applyAlignment="1">
      <alignment horizontal="center" vertical="center"/>
    </xf>
    <xf numFmtId="0" fontId="6" fillId="0" borderId="56" xfId="0" applyFont="1" applyBorder="1" applyAlignment="1">
      <alignment horizontal="center" vertical="center" wrapText="1"/>
    </xf>
    <xf numFmtId="0" fontId="6" fillId="0" borderId="48" xfId="0" applyFont="1" applyBorder="1" applyAlignment="1">
      <alignment horizontal="center" vertical="center" wrapText="1"/>
    </xf>
    <xf numFmtId="0" fontId="7" fillId="0" borderId="50" xfId="0" applyFont="1" applyBorder="1" applyAlignment="1">
      <alignment horizontal="center" vertical="center" readingOrder="1"/>
    </xf>
    <xf numFmtId="0" fontId="7" fillId="0" borderId="29" xfId="0" applyFont="1" applyBorder="1" applyAlignment="1">
      <alignment horizontal="center" vertical="center" readingOrder="1"/>
    </xf>
    <xf numFmtId="0" fontId="7" fillId="0" borderId="47" xfId="0" applyFont="1" applyBorder="1" applyAlignment="1">
      <alignment horizontal="center" vertical="center" readingOrder="1"/>
    </xf>
    <xf numFmtId="49" fontId="22" fillId="0" borderId="143" xfId="0" applyNumberFormat="1" applyFont="1" applyBorder="1" applyAlignment="1" applyProtection="1">
      <alignment horizontal="left" vertical="center" wrapText="1" shrinkToFit="1"/>
      <protection locked="0"/>
    </xf>
    <xf numFmtId="49" fontId="22" fillId="0" borderId="110" xfId="0" applyNumberFormat="1" applyFont="1" applyBorder="1" applyAlignment="1" applyProtection="1">
      <alignment horizontal="left" vertical="center" wrapText="1" shrinkToFit="1"/>
      <protection locked="0"/>
    </xf>
    <xf numFmtId="0" fontId="35" fillId="0" borderId="141" xfId="0" applyFont="1" applyBorder="1" applyAlignment="1">
      <alignment horizontal="center" vertical="center"/>
    </xf>
    <xf numFmtId="0" fontId="35" fillId="0" borderId="109" xfId="0" applyFont="1" applyBorder="1" applyAlignment="1">
      <alignment horizontal="center" vertical="center"/>
    </xf>
    <xf numFmtId="0" fontId="35" fillId="0" borderId="111" xfId="0" applyFont="1" applyBorder="1" applyAlignment="1">
      <alignment horizontal="center" vertical="center"/>
    </xf>
    <xf numFmtId="0" fontId="21" fillId="0" borderId="143" xfId="0" applyFont="1" applyBorder="1" applyAlignment="1">
      <alignment horizontal="center" vertical="center" textRotation="255" shrinkToFit="1"/>
    </xf>
    <xf numFmtId="0" fontId="21" fillId="0" borderId="142" xfId="0" applyFont="1" applyBorder="1" applyAlignment="1">
      <alignment horizontal="center" vertical="center" textRotation="255" shrinkToFit="1"/>
    </xf>
    <xf numFmtId="0" fontId="21" fillId="0" borderId="110" xfId="0" applyFont="1" applyBorder="1" applyAlignment="1">
      <alignment horizontal="center" vertical="center" textRotation="255" shrinkToFit="1"/>
    </xf>
    <xf numFmtId="0" fontId="21" fillId="0" borderId="135" xfId="0" applyFont="1" applyBorder="1" applyAlignment="1">
      <alignment horizontal="center" vertical="center" textRotation="255" shrinkToFit="1"/>
    </xf>
    <xf numFmtId="49" fontId="27" fillId="0" borderId="140" xfId="0" applyNumberFormat="1" applyFont="1" applyBorder="1" applyAlignment="1" applyProtection="1">
      <alignment horizontal="center" vertical="center" wrapText="1" shrinkToFit="1"/>
      <protection locked="0"/>
    </xf>
    <xf numFmtId="49" fontId="27" fillId="0" borderId="141" xfId="0" applyNumberFormat="1" applyFont="1" applyBorder="1" applyAlignment="1" applyProtection="1">
      <alignment horizontal="center" vertical="center" wrapText="1" shrinkToFit="1"/>
      <protection locked="0"/>
    </xf>
    <xf numFmtId="49" fontId="27" fillId="0" borderId="109" xfId="0" applyNumberFormat="1" applyFont="1" applyBorder="1" applyAlignment="1" applyProtection="1">
      <alignment horizontal="center" vertical="center" wrapText="1" shrinkToFit="1"/>
      <protection locked="0"/>
    </xf>
    <xf numFmtId="49" fontId="27" fillId="0" borderId="111" xfId="0" applyNumberFormat="1" applyFont="1" applyBorder="1" applyAlignment="1" applyProtection="1">
      <alignment horizontal="center" vertical="center" wrapText="1" shrinkToFit="1"/>
      <protection locked="0"/>
    </xf>
    <xf numFmtId="49" fontId="26" fillId="0" borderId="144" xfId="0" applyNumberFormat="1" applyFont="1" applyBorder="1" applyAlignment="1" applyProtection="1">
      <alignment horizontal="center" vertical="center" wrapText="1" shrinkToFit="1"/>
      <protection locked="0"/>
    </xf>
    <xf numFmtId="49" fontId="27" fillId="0" borderId="144" xfId="0" applyNumberFormat="1" applyFont="1" applyBorder="1" applyAlignment="1" applyProtection="1">
      <alignment horizontal="center" vertical="center" wrapText="1" shrinkToFit="1"/>
      <protection locked="0"/>
    </xf>
    <xf numFmtId="49" fontId="27" fillId="0" borderId="143" xfId="0" applyNumberFormat="1" applyFont="1" applyBorder="1" applyAlignment="1" applyProtection="1">
      <alignment horizontal="center" vertical="center" shrinkToFit="1"/>
      <protection locked="0"/>
    </xf>
    <xf numFmtId="49" fontId="27" fillId="0" borderId="141" xfId="0" applyNumberFormat="1" applyFont="1" applyBorder="1" applyAlignment="1" applyProtection="1">
      <alignment horizontal="center" vertical="center" shrinkToFit="1"/>
      <protection locked="0"/>
    </xf>
    <xf numFmtId="49" fontId="27" fillId="0" borderId="134" xfId="0" applyNumberFormat="1" applyFont="1" applyBorder="1" applyAlignment="1" applyProtection="1">
      <alignment horizontal="center" vertical="center" shrinkToFit="1"/>
      <protection locked="0"/>
    </xf>
    <xf numFmtId="49" fontId="27" fillId="0" borderId="110" xfId="0" applyNumberFormat="1" applyFont="1" applyBorder="1" applyAlignment="1" applyProtection="1">
      <alignment horizontal="center" vertical="center" shrinkToFit="1"/>
      <protection locked="0"/>
    </xf>
    <xf numFmtId="49" fontId="27" fillId="0" borderId="111" xfId="0" applyNumberFormat="1" applyFont="1" applyBorder="1" applyAlignment="1" applyProtection="1">
      <alignment horizontal="center" vertical="center" shrinkToFit="1"/>
      <protection locked="0"/>
    </xf>
    <xf numFmtId="49" fontId="26" fillId="0" borderId="140" xfId="0" applyNumberFormat="1" applyFont="1" applyBorder="1" applyAlignment="1" applyProtection="1">
      <alignment horizontal="center" vertical="center" shrinkToFit="1"/>
      <protection locked="0"/>
    </xf>
    <xf numFmtId="49" fontId="26" fillId="0" borderId="109" xfId="0" applyNumberFormat="1" applyFont="1" applyBorder="1" applyAlignment="1" applyProtection="1">
      <alignment horizontal="center" vertical="center" shrinkToFit="1"/>
      <protection locked="0"/>
    </xf>
    <xf numFmtId="49" fontId="22" fillId="0" borderId="140" xfId="0" applyNumberFormat="1" applyFont="1" applyBorder="1" applyAlignment="1" applyProtection="1">
      <alignment horizontal="center" vertical="center" wrapText="1" shrinkToFit="1"/>
      <protection locked="0"/>
    </xf>
    <xf numFmtId="49" fontId="22" fillId="0" borderId="141" xfId="0" applyNumberFormat="1" applyFont="1" applyBorder="1" applyAlignment="1" applyProtection="1">
      <alignment horizontal="center" vertical="center" wrapText="1" shrinkToFit="1"/>
      <protection locked="0"/>
    </xf>
    <xf numFmtId="49" fontId="22" fillId="0" borderId="109" xfId="0" applyNumberFormat="1" applyFont="1" applyBorder="1" applyAlignment="1" applyProtection="1">
      <alignment horizontal="center" vertical="center" wrapText="1" shrinkToFit="1"/>
      <protection locked="0"/>
    </xf>
    <xf numFmtId="49" fontId="22" fillId="0" borderId="111" xfId="0" applyNumberFormat="1" applyFont="1" applyBorder="1" applyAlignment="1" applyProtection="1">
      <alignment horizontal="center" vertical="center" wrapText="1" shrinkToFit="1"/>
      <protection locked="0"/>
    </xf>
    <xf numFmtId="49" fontId="26" fillId="0" borderId="112" xfId="0" applyNumberFormat="1" applyFont="1" applyBorder="1" applyAlignment="1" applyProtection="1">
      <alignment horizontal="center" vertical="center" shrinkToFit="1"/>
      <protection locked="0"/>
    </xf>
    <xf numFmtId="0" fontId="29" fillId="0" borderId="30" xfId="0" applyFont="1" applyBorder="1" applyAlignment="1" applyProtection="1">
      <alignment horizontal="center" vertical="center" wrapText="1" shrinkToFit="1"/>
      <protection locked="0"/>
    </xf>
    <xf numFmtId="49" fontId="22" fillId="0" borderId="143" xfId="0" applyNumberFormat="1" applyFont="1" applyBorder="1" applyAlignment="1" applyProtection="1">
      <alignment horizontal="center" vertical="center" wrapText="1" shrinkToFit="1"/>
      <protection locked="0"/>
    </xf>
    <xf numFmtId="49" fontId="22" fillId="0" borderId="110" xfId="0" applyNumberFormat="1" applyFont="1" applyBorder="1" applyAlignment="1" applyProtection="1">
      <alignment horizontal="center" vertical="center" wrapText="1" shrinkToFit="1"/>
      <protection locked="0"/>
    </xf>
    <xf numFmtId="49" fontId="27" fillId="0" borderId="109" xfId="0" applyNumberFormat="1" applyFont="1" applyBorder="1" applyAlignment="1" applyProtection="1">
      <alignment horizontal="center" vertical="center" shrinkToFit="1"/>
      <protection locked="0"/>
    </xf>
    <xf numFmtId="49" fontId="22" fillId="0" borderId="143" xfId="0" applyNumberFormat="1" applyFont="1" applyBorder="1" applyAlignment="1" applyProtection="1">
      <alignment horizontal="center" vertical="center" shrinkToFit="1"/>
      <protection locked="0"/>
    </xf>
    <xf numFmtId="49" fontId="22" fillId="0" borderId="110" xfId="0" applyNumberFormat="1" applyFont="1" applyBorder="1" applyAlignment="1" applyProtection="1">
      <alignment horizontal="center" vertical="center" shrinkToFit="1"/>
      <protection locked="0"/>
    </xf>
    <xf numFmtId="49" fontId="26" fillId="0" borderId="142" xfId="0" applyNumberFormat="1" applyFont="1" applyBorder="1" applyAlignment="1" applyProtection="1">
      <alignment horizontal="center" vertical="center" shrinkToFit="1"/>
      <protection locked="0"/>
    </xf>
    <xf numFmtId="49" fontId="26" fillId="0" borderId="135" xfId="0" applyNumberFormat="1" applyFont="1" applyBorder="1" applyAlignment="1" applyProtection="1">
      <alignment horizontal="center" vertical="center" shrinkToFit="1"/>
      <protection locked="0"/>
    </xf>
    <xf numFmtId="49" fontId="26" fillId="0" borderId="116" xfId="0" applyNumberFormat="1" applyFont="1" applyBorder="1" applyAlignment="1" applyProtection="1">
      <alignment horizontal="center" vertical="center" shrinkToFit="1"/>
      <protection locked="0"/>
    </xf>
    <xf numFmtId="0" fontId="10" fillId="9" borderId="26" xfId="2" applyFont="1" applyFill="1" applyBorder="1" applyAlignment="1" applyProtection="1">
      <alignment horizontal="center" vertical="center"/>
    </xf>
    <xf numFmtId="0" fontId="13" fillId="9" borderId="12" xfId="1" applyFont="1" applyFill="1" applyBorder="1" applyAlignment="1">
      <alignment horizontal="center" vertical="center"/>
    </xf>
    <xf numFmtId="0" fontId="13" fillId="9" borderId="62" xfId="1" applyFont="1" applyFill="1" applyBorder="1" applyAlignment="1">
      <alignment horizontal="center" vertical="center"/>
    </xf>
    <xf numFmtId="0" fontId="39" fillId="9" borderId="26" xfId="2" applyFont="1" applyFill="1" applyBorder="1" applyAlignment="1" applyProtection="1">
      <alignment horizontal="center" vertical="center"/>
    </xf>
    <xf numFmtId="0" fontId="37" fillId="9" borderId="12" xfId="1" applyFont="1" applyFill="1" applyBorder="1" applyAlignment="1">
      <alignment horizontal="center" vertical="center"/>
    </xf>
    <xf numFmtId="0" fontId="37" fillId="9" borderId="62" xfId="1" applyFont="1" applyFill="1" applyBorder="1" applyAlignment="1">
      <alignment horizontal="center" vertical="center"/>
    </xf>
    <xf numFmtId="184" fontId="10" fillId="9" borderId="188" xfId="1" applyNumberFormat="1" applyFont="1" applyFill="1" applyBorder="1" applyAlignment="1">
      <alignment horizontal="center" vertical="center"/>
    </xf>
    <xf numFmtId="49" fontId="6" fillId="0" borderId="162" xfId="1" applyNumberFormat="1" applyFont="1" applyBorder="1" applyAlignment="1" applyProtection="1">
      <alignment horizontal="center" vertical="center"/>
      <protection locked="0"/>
    </xf>
    <xf numFmtId="49" fontId="6" fillId="0" borderId="159" xfId="1" applyNumberFormat="1" applyFont="1" applyBorder="1" applyAlignment="1" applyProtection="1">
      <alignment horizontal="center" vertical="center"/>
      <protection locked="0"/>
    </xf>
    <xf numFmtId="49" fontId="6" fillId="0" borderId="161" xfId="1" applyNumberFormat="1" applyFont="1" applyBorder="1" applyAlignment="1" applyProtection="1">
      <alignment horizontal="center" vertical="center"/>
      <protection locked="0"/>
    </xf>
    <xf numFmtId="20" fontId="4" fillId="0" borderId="162" xfId="1" applyNumberFormat="1" applyFont="1" applyBorder="1" applyAlignment="1" applyProtection="1">
      <alignment horizontal="center" vertical="center" shrinkToFit="1"/>
      <protection locked="0"/>
    </xf>
    <xf numFmtId="20" fontId="4" fillId="0" borderId="159" xfId="1" applyNumberFormat="1" applyFont="1" applyBorder="1" applyAlignment="1" applyProtection="1">
      <alignment horizontal="center" vertical="center" shrinkToFit="1"/>
      <protection locked="0"/>
    </xf>
    <xf numFmtId="20" fontId="4" fillId="0" borderId="161" xfId="1" applyNumberFormat="1" applyFont="1" applyBorder="1" applyAlignment="1" applyProtection="1">
      <alignment horizontal="center" vertical="center" shrinkToFit="1"/>
      <protection locked="0"/>
    </xf>
    <xf numFmtId="0" fontId="4" fillId="9" borderId="53" xfId="1" applyFont="1" applyFill="1" applyBorder="1" applyAlignment="1" applyProtection="1">
      <alignment horizontal="center" vertical="center"/>
      <protection locked="0"/>
    </xf>
    <xf numFmtId="0" fontId="4" fillId="9" borderId="14" xfId="1" applyFont="1" applyFill="1" applyBorder="1" applyAlignment="1" applyProtection="1">
      <alignment horizontal="center" vertical="center"/>
      <protection locked="0"/>
    </xf>
    <xf numFmtId="0" fontId="4" fillId="9" borderId="160" xfId="1" applyFont="1" applyFill="1" applyBorder="1" applyAlignment="1" applyProtection="1">
      <alignment horizontal="center" vertical="center"/>
      <protection locked="0"/>
    </xf>
    <xf numFmtId="0" fontId="4" fillId="0" borderId="24" xfId="1" applyFont="1" applyBorder="1" applyAlignment="1">
      <alignment horizontal="center" vertical="center"/>
    </xf>
    <xf numFmtId="0" fontId="4" fillId="0" borderId="45" xfId="1" applyFont="1" applyBorder="1" applyAlignment="1">
      <alignment horizontal="center" vertical="center"/>
    </xf>
    <xf numFmtId="0" fontId="4" fillId="0" borderId="15" xfId="1" applyFont="1" applyBorder="1" applyAlignment="1">
      <alignment horizontal="center" vertical="center"/>
    </xf>
    <xf numFmtId="0" fontId="4" fillId="0" borderId="159" xfId="1" applyFont="1" applyBorder="1" applyAlignment="1">
      <alignment horizontal="center" vertical="center"/>
    </xf>
    <xf numFmtId="0" fontId="6" fillId="7" borderId="45" xfId="1" applyFont="1" applyFill="1" applyBorder="1" applyAlignment="1">
      <alignment vertical="center" wrapText="1"/>
    </xf>
    <xf numFmtId="0" fontId="6" fillId="7" borderId="159" xfId="1" applyFont="1" applyFill="1" applyBorder="1" applyAlignment="1">
      <alignment vertical="center" wrapText="1"/>
    </xf>
    <xf numFmtId="0" fontId="13" fillId="8" borderId="9" xfId="1" applyFont="1" applyFill="1" applyBorder="1" applyAlignment="1">
      <alignment horizontal="center" vertical="center"/>
    </xf>
    <xf numFmtId="0" fontId="13" fillId="8" borderId="17" xfId="1" applyFont="1" applyFill="1" applyBorder="1" applyAlignment="1">
      <alignment horizontal="center" vertical="center"/>
    </xf>
    <xf numFmtId="0" fontId="13" fillId="8" borderId="55" xfId="1" applyFont="1" applyFill="1" applyBorder="1" applyAlignment="1">
      <alignment horizontal="center" vertical="center"/>
    </xf>
    <xf numFmtId="0" fontId="4" fillId="9" borderId="30" xfId="1" applyFont="1" applyFill="1" applyBorder="1" applyAlignment="1">
      <alignment horizontal="center" vertical="center"/>
    </xf>
    <xf numFmtId="0" fontId="4" fillId="9" borderId="0" xfId="1" applyFont="1" applyFill="1" applyAlignment="1">
      <alignment horizontal="center" vertical="center"/>
    </xf>
    <xf numFmtId="0" fontId="4" fillId="9" borderId="27" xfId="1" applyFont="1" applyFill="1" applyBorder="1" applyAlignment="1">
      <alignment horizontal="center" vertical="center"/>
    </xf>
    <xf numFmtId="49" fontId="6" fillId="0" borderId="7" xfId="1" applyNumberFormat="1" applyFont="1" applyBorder="1" applyAlignment="1" applyProtection="1">
      <alignment horizontal="center" vertical="center"/>
      <protection locked="0"/>
    </xf>
    <xf numFmtId="49" fontId="6" fillId="0" borderId="4" xfId="1" applyNumberFormat="1" applyFont="1" applyBorder="1" applyAlignment="1" applyProtection="1">
      <alignment horizontal="center" vertical="center"/>
      <protection locked="0"/>
    </xf>
    <xf numFmtId="49" fontId="6" fillId="0" borderId="8" xfId="1" applyNumberFormat="1" applyFont="1" applyBorder="1" applyAlignment="1" applyProtection="1">
      <alignment horizontal="center" vertical="center"/>
      <protection locked="0"/>
    </xf>
    <xf numFmtId="20" fontId="4" fillId="0" borderId="7" xfId="1" applyNumberFormat="1" applyFont="1" applyBorder="1" applyAlignment="1" applyProtection="1">
      <alignment horizontal="center" vertical="center" shrinkToFit="1"/>
      <protection locked="0"/>
    </xf>
    <xf numFmtId="20" fontId="4" fillId="0" borderId="4" xfId="1" applyNumberFormat="1" applyFont="1" applyBorder="1" applyAlignment="1" applyProtection="1">
      <alignment horizontal="center" vertical="center" shrinkToFit="1"/>
      <protection locked="0"/>
    </xf>
    <xf numFmtId="20" fontId="4" fillId="0" borderId="8" xfId="1" applyNumberFormat="1" applyFont="1" applyBorder="1" applyAlignment="1" applyProtection="1">
      <alignment horizontal="center" vertical="center" shrinkToFit="1"/>
      <protection locked="0"/>
    </xf>
    <xf numFmtId="0" fontId="4" fillId="9" borderId="52" xfId="1" applyFont="1" applyFill="1" applyBorder="1" applyAlignment="1" applyProtection="1">
      <alignment horizontal="center" vertical="center"/>
      <protection locked="0"/>
    </xf>
    <xf numFmtId="0" fontId="4" fillId="9" borderId="11" xfId="1" applyFont="1" applyFill="1" applyBorder="1" applyAlignment="1" applyProtection="1">
      <alignment horizontal="center" vertical="center"/>
      <protection locked="0"/>
    </xf>
    <xf numFmtId="0" fontId="4" fillId="9" borderId="154" xfId="1" applyFont="1" applyFill="1" applyBorder="1" applyAlignment="1" applyProtection="1">
      <alignment horizontal="center" vertical="center"/>
      <protection locked="0"/>
    </xf>
    <xf numFmtId="0" fontId="4" fillId="0" borderId="152" xfId="1" applyFont="1" applyBorder="1" applyAlignment="1">
      <alignment horizontal="center" vertical="center"/>
    </xf>
    <xf numFmtId="0" fontId="4" fillId="0" borderId="54" xfId="1" applyFont="1" applyBorder="1" applyAlignment="1">
      <alignment horizontal="center" vertical="center"/>
    </xf>
    <xf numFmtId="0" fontId="6" fillId="7" borderId="54" xfId="1" applyFont="1" applyFill="1" applyBorder="1" applyAlignment="1">
      <alignment vertical="center" wrapText="1"/>
    </xf>
    <xf numFmtId="49" fontId="5" fillId="9" borderId="159" xfId="1" applyNumberFormat="1" applyFont="1" applyFill="1" applyBorder="1" applyAlignment="1" applyProtection="1">
      <alignment horizontal="center" vertical="center"/>
      <protection locked="0"/>
    </xf>
    <xf numFmtId="49" fontId="5" fillId="9" borderId="161" xfId="1" applyNumberFormat="1" applyFont="1" applyFill="1" applyBorder="1" applyAlignment="1" applyProtection="1">
      <alignment horizontal="center" vertical="center"/>
      <protection locked="0"/>
    </xf>
    <xf numFmtId="0" fontId="4" fillId="9" borderId="53" xfId="1" applyFont="1" applyFill="1" applyBorder="1" applyAlignment="1" applyProtection="1">
      <alignment horizontal="left" vertical="center"/>
      <protection locked="0"/>
    </xf>
    <xf numFmtId="0" fontId="4" fillId="9" borderId="14" xfId="1" applyFont="1" applyFill="1" applyBorder="1" applyAlignment="1" applyProtection="1">
      <alignment horizontal="left" vertical="center"/>
      <protection locked="0"/>
    </xf>
    <xf numFmtId="0" fontId="4" fillId="9" borderId="160" xfId="1" applyFont="1" applyFill="1" applyBorder="1" applyAlignment="1" applyProtection="1">
      <alignment horizontal="left" vertical="center"/>
      <protection locked="0"/>
    </xf>
    <xf numFmtId="49" fontId="6" fillId="9" borderId="162" xfId="1" applyNumberFormat="1" applyFont="1" applyFill="1" applyBorder="1" applyAlignment="1" applyProtection="1">
      <alignment horizontal="center" vertical="center"/>
      <protection locked="0"/>
    </xf>
    <xf numFmtId="49" fontId="6" fillId="9" borderId="159" xfId="1" applyNumberFormat="1" applyFont="1" applyFill="1" applyBorder="1" applyAlignment="1" applyProtection="1">
      <alignment horizontal="center" vertical="center"/>
      <protection locked="0"/>
    </xf>
    <xf numFmtId="49" fontId="6" fillId="9" borderId="161" xfId="1" applyNumberFormat="1" applyFont="1" applyFill="1" applyBorder="1" applyAlignment="1" applyProtection="1">
      <alignment horizontal="center" vertical="center"/>
      <protection locked="0"/>
    </xf>
    <xf numFmtId="0" fontId="4" fillId="9" borderId="15" xfId="1" applyFont="1" applyFill="1" applyBorder="1" applyAlignment="1" applyProtection="1">
      <alignment horizontal="center" vertical="center"/>
      <protection locked="0"/>
    </xf>
    <xf numFmtId="0" fontId="41" fillId="11" borderId="0" xfId="1" applyFont="1" applyFill="1" applyAlignment="1">
      <alignment horizontal="center" vertical="center"/>
    </xf>
    <xf numFmtId="0" fontId="41" fillId="11" borderId="29" xfId="1" applyFont="1" applyFill="1" applyBorder="1" applyAlignment="1">
      <alignment horizontal="center" vertical="center"/>
    </xf>
    <xf numFmtId="0" fontId="27" fillId="0" borderId="0" xfId="1" applyFont="1" applyAlignment="1">
      <alignment horizontal="center" vertical="center"/>
    </xf>
    <xf numFmtId="0" fontId="27" fillId="0" borderId="29" xfId="1" applyFont="1" applyBorder="1" applyAlignment="1">
      <alignment horizontal="center" vertical="center"/>
    </xf>
    <xf numFmtId="0" fontId="10" fillId="0" borderId="165" xfId="1" applyFont="1" applyBorder="1" applyAlignment="1">
      <alignment horizontal="center" vertical="center"/>
    </xf>
    <xf numFmtId="0" fontId="10" fillId="0" borderId="167" xfId="1" applyFont="1" applyBorder="1" applyAlignment="1">
      <alignment horizontal="center" vertical="center"/>
    </xf>
    <xf numFmtId="0" fontId="12" fillId="0" borderId="166" xfId="1" applyFont="1" applyBorder="1" applyAlignment="1">
      <alignment horizontal="center" vertical="center"/>
    </xf>
    <xf numFmtId="0" fontId="12" fillId="0" borderId="165" xfId="1" applyFont="1" applyBorder="1" applyAlignment="1">
      <alignment horizontal="center" vertical="center"/>
    </xf>
    <xf numFmtId="0" fontId="12" fillId="0" borderId="164" xfId="1" applyFont="1" applyBorder="1" applyAlignment="1">
      <alignment horizontal="center" vertical="center"/>
    </xf>
    <xf numFmtId="0" fontId="10" fillId="9" borderId="57" xfId="1" applyFont="1" applyFill="1" applyBorder="1" applyAlignment="1">
      <alignment horizontal="center" vertical="center"/>
    </xf>
    <xf numFmtId="0" fontId="10" fillId="9" borderId="31" xfId="1" applyFont="1" applyFill="1" applyBorder="1" applyAlignment="1">
      <alignment horizontal="center" vertical="center"/>
    </xf>
    <xf numFmtId="0" fontId="10" fillId="9" borderId="32" xfId="1" applyFont="1" applyFill="1" applyBorder="1" applyAlignment="1">
      <alignment horizontal="center" vertical="center"/>
    </xf>
    <xf numFmtId="0" fontId="4" fillId="0" borderId="41" xfId="1" applyFont="1" applyBorder="1" applyAlignment="1">
      <alignment horizontal="center" vertical="center"/>
    </xf>
    <xf numFmtId="0" fontId="4" fillId="0" borderId="56" xfId="1" applyFont="1" applyBorder="1" applyAlignment="1">
      <alignment horizontal="center" vertical="center"/>
    </xf>
    <xf numFmtId="0" fontId="6" fillId="7" borderId="56" xfId="1" applyFont="1" applyFill="1" applyBorder="1" applyAlignment="1">
      <alignment vertical="center" wrapText="1"/>
    </xf>
    <xf numFmtId="49" fontId="36" fillId="0" borderId="49" xfId="1" applyNumberFormat="1" applyBorder="1" applyAlignment="1">
      <alignment wrapText="1"/>
    </xf>
    <xf numFmtId="49" fontId="36" fillId="0" borderId="25" xfId="1" applyNumberFormat="1" applyBorder="1" applyAlignment="1">
      <alignment wrapText="1"/>
    </xf>
    <xf numFmtId="49" fontId="36" fillId="0" borderId="33" xfId="1" applyNumberFormat="1" applyBorder="1" applyAlignment="1">
      <alignment wrapText="1"/>
    </xf>
    <xf numFmtId="20" fontId="4" fillId="0" borderId="163" xfId="1" applyNumberFormat="1" applyFont="1" applyBorder="1" applyAlignment="1" applyProtection="1">
      <alignment horizontal="center" vertical="center" shrinkToFit="1"/>
      <protection locked="0"/>
    </xf>
    <xf numFmtId="20" fontId="4" fillId="0" borderId="45" xfId="1" applyNumberFormat="1" applyFont="1" applyBorder="1" applyAlignment="1" applyProtection="1">
      <alignment horizontal="center" vertical="center" shrinkToFit="1"/>
      <protection locked="0"/>
    </xf>
    <xf numFmtId="20" fontId="4" fillId="0" borderId="151" xfId="1" applyNumberFormat="1" applyFont="1" applyBorder="1" applyAlignment="1" applyProtection="1">
      <alignment horizontal="center" vertical="center" shrinkToFit="1"/>
      <protection locked="0"/>
    </xf>
    <xf numFmtId="0" fontId="4" fillId="9" borderId="9" xfId="1" applyFont="1" applyFill="1" applyBorder="1" applyAlignment="1" applyProtection="1">
      <alignment horizontal="center" vertical="center"/>
      <protection locked="0"/>
    </xf>
    <xf numFmtId="0" fontId="4" fillId="9" borderId="17" xfId="1" applyFont="1" applyFill="1" applyBorder="1" applyAlignment="1" applyProtection="1">
      <alignment horizontal="center" vertical="center"/>
      <protection locked="0"/>
    </xf>
    <xf numFmtId="0" fontId="4" fillId="9" borderId="55" xfId="1" applyFont="1" applyFill="1" applyBorder="1" applyAlignment="1" applyProtection="1">
      <alignment horizontal="center" vertical="center"/>
      <protection locked="0"/>
    </xf>
    <xf numFmtId="49" fontId="5" fillId="9" borderId="4" xfId="1" applyNumberFormat="1" applyFont="1" applyFill="1" applyBorder="1" applyAlignment="1" applyProtection="1">
      <alignment horizontal="center" vertical="center"/>
      <protection locked="0"/>
    </xf>
    <xf numFmtId="49" fontId="5" fillId="9" borderId="8" xfId="1" applyNumberFormat="1" applyFont="1" applyFill="1" applyBorder="1" applyAlignment="1" applyProtection="1">
      <alignment horizontal="center" vertical="center"/>
      <protection locked="0"/>
    </xf>
    <xf numFmtId="0" fontId="4" fillId="9" borderId="52" xfId="1" applyFont="1" applyFill="1" applyBorder="1" applyAlignment="1" applyProtection="1">
      <alignment horizontal="left" vertical="center"/>
      <protection locked="0"/>
    </xf>
    <xf numFmtId="0" fontId="4" fillId="9" borderId="11" xfId="1" applyFont="1" applyFill="1" applyBorder="1" applyAlignment="1" applyProtection="1">
      <alignment horizontal="left" vertical="center"/>
      <protection locked="0"/>
    </xf>
    <xf numFmtId="0" fontId="4" fillId="9" borderId="154" xfId="1" applyFont="1" applyFill="1" applyBorder="1" applyAlignment="1" applyProtection="1">
      <alignment horizontal="left" vertical="center"/>
      <protection locked="0"/>
    </xf>
    <xf numFmtId="49" fontId="6" fillId="9" borderId="7" xfId="1" applyNumberFormat="1" applyFont="1" applyFill="1" applyBorder="1" applyAlignment="1" applyProtection="1">
      <alignment horizontal="center" vertical="center"/>
      <protection locked="0"/>
    </xf>
    <xf numFmtId="49" fontId="6" fillId="9" borderId="4" xfId="1" applyNumberFormat="1" applyFont="1" applyFill="1" applyBorder="1" applyAlignment="1" applyProtection="1">
      <alignment horizontal="center" vertical="center"/>
      <protection locked="0"/>
    </xf>
    <xf numFmtId="49" fontId="6" fillId="9" borderId="8" xfId="1" applyNumberFormat="1" applyFont="1" applyFill="1" applyBorder="1" applyAlignment="1" applyProtection="1">
      <alignment horizontal="center" vertical="center"/>
      <protection locked="0"/>
    </xf>
    <xf numFmtId="0" fontId="4" fillId="9" borderId="13" xfId="1" applyFont="1" applyFill="1" applyBorder="1" applyAlignment="1" applyProtection="1">
      <alignment horizontal="center" vertical="center"/>
      <protection locked="0"/>
    </xf>
    <xf numFmtId="0" fontId="10" fillId="9" borderId="167" xfId="1" applyFont="1" applyFill="1" applyBorder="1" applyAlignment="1">
      <alignment horizontal="center" vertical="center"/>
    </xf>
    <xf numFmtId="0" fontId="15" fillId="9" borderId="57" xfId="1" applyFont="1" applyFill="1" applyBorder="1" applyAlignment="1">
      <alignment horizontal="center" vertical="center"/>
    </xf>
    <xf numFmtId="0" fontId="15" fillId="9" borderId="31" xfId="1" applyFont="1" applyFill="1" applyBorder="1" applyAlignment="1">
      <alignment horizontal="center" vertical="center"/>
    </xf>
    <xf numFmtId="0" fontId="15" fillId="9" borderId="32" xfId="1" applyFont="1" applyFill="1" applyBorder="1" applyAlignment="1">
      <alignment horizontal="center" vertical="center"/>
    </xf>
    <xf numFmtId="0" fontId="10" fillId="9" borderId="9" xfId="1" applyFont="1" applyFill="1" applyBorder="1" applyAlignment="1">
      <alignment horizontal="center" vertical="center"/>
    </xf>
    <xf numFmtId="0" fontId="10" fillId="9" borderId="17" xfId="1" applyFont="1" applyFill="1" applyBorder="1" applyAlignment="1">
      <alignment horizontal="center" vertical="center"/>
    </xf>
    <xf numFmtId="0" fontId="10" fillId="9" borderId="55" xfId="1" applyFont="1" applyFill="1" applyBorder="1" applyAlignment="1">
      <alignment horizontal="center" vertical="center"/>
    </xf>
    <xf numFmtId="0" fontId="10" fillId="9" borderId="152" xfId="1" applyFont="1" applyFill="1" applyBorder="1" applyAlignment="1">
      <alignment horizontal="center" vertical="center"/>
    </xf>
    <xf numFmtId="49" fontId="5" fillId="9" borderId="45" xfId="1" applyNumberFormat="1" applyFont="1" applyFill="1" applyBorder="1" applyAlignment="1" applyProtection="1">
      <alignment horizontal="center" vertical="center"/>
      <protection locked="0"/>
    </xf>
    <xf numFmtId="49" fontId="5" fillId="9" borderId="151" xfId="1" applyNumberFormat="1" applyFont="1" applyFill="1" applyBorder="1" applyAlignment="1" applyProtection="1">
      <alignment horizontal="center" vertical="center"/>
      <protection locked="0"/>
    </xf>
    <xf numFmtId="0" fontId="4" fillId="9" borderId="9" xfId="1" applyFont="1" applyFill="1" applyBorder="1" applyAlignment="1" applyProtection="1">
      <alignment horizontal="left" vertical="center"/>
      <protection locked="0"/>
    </xf>
    <xf numFmtId="0" fontId="4" fillId="9" borderId="17" xfId="1" applyFont="1" applyFill="1" applyBorder="1" applyAlignment="1" applyProtection="1">
      <alignment horizontal="left" vertical="center"/>
      <protection locked="0"/>
    </xf>
    <xf numFmtId="0" fontId="4" fillId="9" borderId="55" xfId="1" applyFont="1" applyFill="1" applyBorder="1" applyAlignment="1" applyProtection="1">
      <alignment horizontal="left" vertical="center"/>
      <protection locked="0"/>
    </xf>
    <xf numFmtId="49" fontId="6" fillId="9" borderId="163" xfId="1" applyNumberFormat="1" applyFont="1" applyFill="1" applyBorder="1" applyAlignment="1" applyProtection="1">
      <alignment horizontal="center" vertical="center"/>
      <protection locked="0"/>
    </xf>
    <xf numFmtId="49" fontId="6" fillId="9" borderId="45" xfId="1" applyNumberFormat="1" applyFont="1" applyFill="1" applyBorder="1" applyAlignment="1" applyProtection="1">
      <alignment horizontal="center" vertical="center"/>
      <protection locked="0"/>
    </xf>
    <xf numFmtId="49" fontId="6" fillId="9" borderId="151" xfId="1" applyNumberFormat="1" applyFont="1" applyFill="1" applyBorder="1" applyAlignment="1" applyProtection="1">
      <alignment horizontal="center" vertical="center"/>
      <protection locked="0"/>
    </xf>
    <xf numFmtId="0" fontId="4" fillId="9" borderId="6" xfId="1" applyFont="1" applyFill="1" applyBorder="1" applyAlignment="1" applyProtection="1">
      <alignment horizontal="center" vertical="center"/>
      <protection locked="0"/>
    </xf>
    <xf numFmtId="0" fontId="4" fillId="9" borderId="162" xfId="1" applyFont="1" applyFill="1" applyBorder="1" applyAlignment="1" applyProtection="1">
      <alignment horizontal="center" vertical="center"/>
      <protection locked="0"/>
    </xf>
    <xf numFmtId="0" fontId="4" fillId="9" borderId="159" xfId="1" applyFont="1" applyFill="1" applyBorder="1" applyAlignment="1" applyProtection="1">
      <alignment horizontal="center" vertical="center"/>
      <protection locked="0"/>
    </xf>
    <xf numFmtId="0" fontId="4" fillId="9" borderId="161" xfId="1" applyFont="1" applyFill="1" applyBorder="1" applyAlignment="1" applyProtection="1">
      <alignment horizontal="center" vertical="center"/>
      <protection locked="0"/>
    </xf>
    <xf numFmtId="0" fontId="5" fillId="9" borderId="162" xfId="1" applyFont="1" applyFill="1" applyBorder="1" applyAlignment="1" applyProtection="1">
      <alignment horizontal="left" vertical="center"/>
      <protection locked="0"/>
    </xf>
    <xf numFmtId="0" fontId="5" fillId="9" borderId="159" xfId="1" applyFont="1" applyFill="1" applyBorder="1" applyAlignment="1" applyProtection="1">
      <alignment horizontal="left" vertical="center"/>
      <protection locked="0"/>
    </xf>
    <xf numFmtId="0" fontId="5" fillId="9" borderId="161" xfId="1" applyFont="1" applyFill="1" applyBorder="1" applyAlignment="1" applyProtection="1">
      <alignment horizontal="left" vertical="center"/>
      <protection locked="0"/>
    </xf>
    <xf numFmtId="0" fontId="4" fillId="9" borderId="16" xfId="1" applyFont="1" applyFill="1" applyBorder="1" applyAlignment="1" applyProtection="1">
      <alignment horizontal="center" vertical="center"/>
      <protection locked="0"/>
    </xf>
    <xf numFmtId="0" fontId="4" fillId="9" borderId="7" xfId="1" applyFont="1" applyFill="1" applyBorder="1" applyAlignment="1" applyProtection="1">
      <alignment horizontal="center" vertical="center"/>
      <protection locked="0"/>
    </xf>
    <xf numFmtId="0" fontId="4" fillId="9" borderId="4" xfId="1" applyFont="1" applyFill="1" applyBorder="1" applyAlignment="1" applyProtection="1">
      <alignment horizontal="center" vertical="center"/>
      <protection locked="0"/>
    </xf>
    <xf numFmtId="0" fontId="4" fillId="9" borderId="8" xfId="1" applyFont="1" applyFill="1" applyBorder="1" applyAlignment="1" applyProtection="1">
      <alignment horizontal="center" vertical="center"/>
      <protection locked="0"/>
    </xf>
    <xf numFmtId="0" fontId="5" fillId="9" borderId="7" xfId="1" applyFont="1" applyFill="1" applyBorder="1" applyAlignment="1" applyProtection="1">
      <alignment horizontal="left" vertical="center"/>
      <protection locked="0"/>
    </xf>
    <xf numFmtId="0" fontId="5" fillId="9" borderId="4" xfId="1" applyFont="1" applyFill="1" applyBorder="1" applyAlignment="1" applyProtection="1">
      <alignment horizontal="left" vertical="center"/>
      <protection locked="0"/>
    </xf>
    <xf numFmtId="0" fontId="5" fillId="9" borderId="8" xfId="1" applyFont="1" applyFill="1" applyBorder="1" applyAlignment="1" applyProtection="1">
      <alignment horizontal="left" vertical="center"/>
      <protection locked="0"/>
    </xf>
    <xf numFmtId="0" fontId="4" fillId="9" borderId="12" xfId="1" applyFont="1" applyFill="1" applyBorder="1" applyAlignment="1" applyProtection="1">
      <alignment horizontal="center" vertical="center"/>
      <protection locked="0"/>
    </xf>
    <xf numFmtId="0" fontId="4" fillId="9" borderId="24" xfId="1" applyFont="1" applyFill="1" applyBorder="1" applyAlignment="1" applyProtection="1">
      <alignment horizontal="center" vertical="center"/>
      <protection locked="0"/>
    </xf>
    <xf numFmtId="0" fontId="4" fillId="9" borderId="39" xfId="1" applyFont="1" applyFill="1" applyBorder="1" applyAlignment="1" applyProtection="1">
      <alignment horizontal="center" vertical="center"/>
      <protection locked="0"/>
    </xf>
    <xf numFmtId="0" fontId="4" fillId="9" borderId="62" xfId="1" applyFont="1" applyFill="1" applyBorder="1" applyAlignment="1" applyProtection="1">
      <alignment horizontal="center" vertical="center"/>
      <protection locked="0"/>
    </xf>
    <xf numFmtId="0" fontId="4" fillId="9" borderId="163" xfId="1" applyFont="1" applyFill="1" applyBorder="1" applyAlignment="1" applyProtection="1">
      <alignment horizontal="center" vertical="center"/>
      <protection locked="0"/>
    </xf>
    <xf numFmtId="0" fontId="4" fillId="9" borderId="45" xfId="1" applyFont="1" applyFill="1" applyBorder="1" applyAlignment="1" applyProtection="1">
      <alignment horizontal="center" vertical="center"/>
      <protection locked="0"/>
    </xf>
    <xf numFmtId="0" fontId="4" fillId="9" borderId="151" xfId="1" applyFont="1" applyFill="1" applyBorder="1" applyAlignment="1" applyProtection="1">
      <alignment horizontal="center" vertical="center"/>
      <protection locked="0"/>
    </xf>
    <xf numFmtId="0" fontId="5" fillId="9" borderId="163" xfId="1" applyFont="1" applyFill="1" applyBorder="1" applyAlignment="1" applyProtection="1">
      <alignment horizontal="left" vertical="center"/>
      <protection locked="0"/>
    </xf>
    <xf numFmtId="0" fontId="5" fillId="9" borderId="45" xfId="1" applyFont="1" applyFill="1" applyBorder="1" applyAlignment="1" applyProtection="1">
      <alignment horizontal="left" vertical="center"/>
      <protection locked="0"/>
    </xf>
    <xf numFmtId="0" fontId="5" fillId="9" borderId="151" xfId="1" applyFont="1" applyFill="1" applyBorder="1" applyAlignment="1" applyProtection="1">
      <alignment horizontal="left" vertical="center"/>
      <protection locked="0"/>
    </xf>
    <xf numFmtId="0" fontId="4" fillId="9" borderId="162" xfId="1" applyFont="1" applyFill="1" applyBorder="1" applyAlignment="1">
      <alignment horizontal="center" vertical="center"/>
    </xf>
    <xf numFmtId="0" fontId="4" fillId="9" borderId="159" xfId="1" applyFont="1" applyFill="1" applyBorder="1" applyAlignment="1">
      <alignment horizontal="center" vertical="center"/>
    </xf>
    <xf numFmtId="0" fontId="10" fillId="9" borderId="165" xfId="1" applyFont="1" applyFill="1" applyBorder="1" applyAlignment="1">
      <alignment horizontal="center" vertical="center"/>
    </xf>
    <xf numFmtId="0" fontId="10" fillId="9" borderId="164" xfId="1" applyFont="1" applyFill="1" applyBorder="1" applyAlignment="1">
      <alignment horizontal="center" vertical="center"/>
    </xf>
    <xf numFmtId="0" fontId="10" fillId="9" borderId="166" xfId="1" applyFont="1" applyFill="1" applyBorder="1" applyAlignment="1">
      <alignment horizontal="center" vertical="center"/>
    </xf>
    <xf numFmtId="49" fontId="4" fillId="9" borderId="159" xfId="1" applyNumberFormat="1" applyFont="1" applyFill="1" applyBorder="1" applyAlignment="1" applyProtection="1">
      <alignment horizontal="center" vertical="center"/>
      <protection locked="0"/>
    </xf>
    <xf numFmtId="49" fontId="4" fillId="9" borderId="161" xfId="1" applyNumberFormat="1" applyFont="1" applyFill="1" applyBorder="1" applyAlignment="1" applyProtection="1">
      <alignment horizontal="center" vertical="center"/>
      <protection locked="0"/>
    </xf>
    <xf numFmtId="0" fontId="4" fillId="9" borderId="7" xfId="1" applyFont="1" applyFill="1" applyBorder="1" applyAlignment="1">
      <alignment horizontal="center" vertical="center"/>
    </xf>
    <xf numFmtId="0" fontId="4" fillId="9" borderId="4" xfId="1" applyFont="1" applyFill="1" applyBorder="1" applyAlignment="1">
      <alignment horizontal="center" vertical="center"/>
    </xf>
    <xf numFmtId="49" fontId="4" fillId="9" borderId="4" xfId="1" applyNumberFormat="1" applyFont="1" applyFill="1" applyBorder="1" applyAlignment="1" applyProtection="1">
      <alignment horizontal="center" vertical="center"/>
      <protection locked="0"/>
    </xf>
    <xf numFmtId="49" fontId="4" fillId="9" borderId="8" xfId="1" applyNumberFormat="1" applyFont="1" applyFill="1" applyBorder="1" applyAlignment="1" applyProtection="1">
      <alignment horizontal="center" vertical="center"/>
      <protection locked="0"/>
    </xf>
    <xf numFmtId="0" fontId="4" fillId="9" borderId="163" xfId="1" applyFont="1" applyFill="1" applyBorder="1" applyAlignment="1">
      <alignment horizontal="center" vertical="center"/>
    </xf>
    <xf numFmtId="0" fontId="4" fillId="9" borderId="45" xfId="1" applyFont="1" applyFill="1" applyBorder="1" applyAlignment="1">
      <alignment horizontal="center" vertical="center"/>
    </xf>
    <xf numFmtId="49" fontId="4" fillId="9" borderId="45" xfId="1" applyNumberFormat="1" applyFont="1" applyFill="1" applyBorder="1" applyAlignment="1" applyProtection="1">
      <alignment horizontal="center" vertical="center"/>
      <protection locked="0"/>
    </xf>
    <xf numFmtId="49" fontId="4" fillId="9" borderId="151" xfId="1" applyNumberFormat="1" applyFont="1" applyFill="1" applyBorder="1" applyAlignment="1" applyProtection="1">
      <alignment horizontal="center" vertical="center"/>
      <protection locked="0"/>
    </xf>
    <xf numFmtId="0" fontId="4" fillId="13" borderId="163" xfId="1" applyFont="1" applyFill="1" applyBorder="1" applyAlignment="1">
      <alignment horizontal="center" vertical="center"/>
    </xf>
    <xf numFmtId="0" fontId="4" fillId="13" borderId="45" xfId="1" applyFont="1" applyFill="1" applyBorder="1" applyAlignment="1">
      <alignment horizontal="center" vertical="center"/>
    </xf>
    <xf numFmtId="0" fontId="4" fillId="13" borderId="151" xfId="1" applyFont="1" applyFill="1" applyBorder="1" applyAlignment="1">
      <alignment horizontal="center" vertical="center"/>
    </xf>
    <xf numFmtId="0" fontId="18" fillId="9" borderId="169" xfId="1" applyFont="1" applyFill="1" applyBorder="1" applyAlignment="1">
      <alignment horizontal="center" vertical="center"/>
    </xf>
    <xf numFmtId="0" fontId="18" fillId="9" borderId="118" xfId="1" applyFont="1" applyFill="1" applyBorder="1" applyAlignment="1">
      <alignment horizontal="center" vertical="center"/>
    </xf>
    <xf numFmtId="0" fontId="18" fillId="9" borderId="36" xfId="1" applyFont="1" applyFill="1" applyBorder="1" applyAlignment="1">
      <alignment horizontal="center" vertical="center"/>
    </xf>
    <xf numFmtId="0" fontId="18" fillId="9" borderId="0" xfId="1" applyFont="1" applyFill="1" applyAlignment="1">
      <alignment horizontal="center" vertical="center"/>
    </xf>
    <xf numFmtId="0" fontId="41" fillId="11" borderId="36" xfId="1" applyFont="1" applyFill="1" applyBorder="1" applyAlignment="1">
      <alignment horizontal="left" vertical="center"/>
    </xf>
    <xf numFmtId="0" fontId="41" fillId="11" borderId="0" xfId="1" applyFont="1" applyFill="1" applyAlignment="1">
      <alignment horizontal="left" vertical="center"/>
    </xf>
    <xf numFmtId="0" fontId="10" fillId="9" borderId="54" xfId="1" applyFont="1" applyFill="1" applyBorder="1" applyAlignment="1">
      <alignment horizontal="center" vertical="center"/>
    </xf>
    <xf numFmtId="0" fontId="10" fillId="9" borderId="10" xfId="1" applyFont="1" applyFill="1" applyBorder="1" applyAlignment="1">
      <alignment horizontal="center" vertical="center"/>
    </xf>
    <xf numFmtId="0" fontId="10" fillId="9" borderId="159" xfId="1" applyFont="1" applyFill="1" applyBorder="1" applyAlignment="1">
      <alignment horizontal="center" vertical="center"/>
    </xf>
    <xf numFmtId="0" fontId="10" fillId="9" borderId="161" xfId="1" applyFont="1" applyFill="1" applyBorder="1" applyAlignment="1">
      <alignment horizontal="center" vertical="center"/>
    </xf>
    <xf numFmtId="0" fontId="10" fillId="9" borderId="61" xfId="1" applyFont="1" applyFill="1" applyBorder="1" applyAlignment="1">
      <alignment horizontal="center" vertical="center"/>
    </xf>
    <xf numFmtId="0" fontId="6" fillId="9" borderId="162" xfId="1" applyFont="1" applyFill="1" applyBorder="1" applyAlignment="1">
      <alignment horizontal="center" vertical="center"/>
    </xf>
    <xf numFmtId="0" fontId="6" fillId="9" borderId="159" xfId="1" applyFont="1" applyFill="1" applyBorder="1" applyAlignment="1">
      <alignment horizontal="center" vertical="center"/>
    </xf>
    <xf numFmtId="0" fontId="8" fillId="9" borderId="159" xfId="1" applyFont="1" applyFill="1" applyBorder="1" applyAlignment="1">
      <alignment horizontal="center" vertical="center"/>
    </xf>
    <xf numFmtId="0" fontId="8" fillId="9" borderId="161" xfId="1" applyFont="1" applyFill="1" applyBorder="1" applyAlignment="1">
      <alignment horizontal="center" vertical="center"/>
    </xf>
    <xf numFmtId="0" fontId="10" fillId="9" borderId="178" xfId="1" applyFont="1" applyFill="1" applyBorder="1" applyAlignment="1">
      <alignment horizontal="center" vertical="center"/>
    </xf>
    <xf numFmtId="0" fontId="10" fillId="9" borderId="25" xfId="1" applyFont="1" applyFill="1" applyBorder="1" applyAlignment="1">
      <alignment horizontal="center" vertical="center"/>
    </xf>
    <xf numFmtId="0" fontId="10" fillId="9" borderId="33" xfId="1" applyFont="1" applyFill="1" applyBorder="1" applyAlignment="1">
      <alignment horizontal="center" vertical="center"/>
    </xf>
    <xf numFmtId="0" fontId="4" fillId="9" borderId="25" xfId="2" applyFont="1" applyFill="1" applyBorder="1" applyAlignment="1" applyProtection="1">
      <alignment vertical="center"/>
      <protection locked="0"/>
    </xf>
    <xf numFmtId="0" fontId="46" fillId="9" borderId="25" xfId="1" applyFont="1" applyFill="1" applyBorder="1" applyAlignment="1" applyProtection="1">
      <alignment vertical="center"/>
      <protection locked="0"/>
    </xf>
    <xf numFmtId="0" fontId="46" fillId="9" borderId="101" xfId="1" applyFont="1" applyFill="1" applyBorder="1" applyAlignment="1" applyProtection="1">
      <alignment vertical="center"/>
      <protection locked="0"/>
    </xf>
    <xf numFmtId="0" fontId="10" fillId="9" borderId="177" xfId="1" applyFont="1" applyFill="1" applyBorder="1" applyAlignment="1">
      <alignment horizontal="center" vertical="center"/>
    </xf>
    <xf numFmtId="0" fontId="45" fillId="9" borderId="176" xfId="1" applyFont="1" applyFill="1" applyBorder="1" applyAlignment="1" applyProtection="1">
      <alignment horizontal="left" vertical="center"/>
      <protection locked="0"/>
    </xf>
    <xf numFmtId="0" fontId="45" fillId="9" borderId="165" xfId="1" applyFont="1" applyFill="1" applyBorder="1" applyAlignment="1" applyProtection="1">
      <alignment horizontal="left" vertical="center"/>
      <protection locked="0"/>
    </xf>
    <xf numFmtId="0" fontId="45" fillId="9" borderId="167" xfId="1" applyFont="1" applyFill="1" applyBorder="1" applyAlignment="1" applyProtection="1">
      <alignment horizontal="left" vertical="center"/>
      <protection locked="0"/>
    </xf>
    <xf numFmtId="0" fontId="45" fillId="9" borderId="164" xfId="1" applyFont="1" applyFill="1" applyBorder="1" applyAlignment="1" applyProtection="1">
      <alignment horizontal="left" vertical="center"/>
      <protection locked="0"/>
    </xf>
    <xf numFmtId="0" fontId="10" fillId="9" borderId="176" xfId="1" applyFont="1" applyFill="1" applyBorder="1" applyAlignment="1">
      <alignment horizontal="center" vertical="center"/>
    </xf>
    <xf numFmtId="0" fontId="45" fillId="9" borderId="31" xfId="1" applyFont="1" applyFill="1" applyBorder="1" applyAlignment="1" applyProtection="1">
      <alignment horizontal="left" vertical="center"/>
      <protection locked="0"/>
    </xf>
    <xf numFmtId="0" fontId="45" fillId="9" borderId="122" xfId="1" applyFont="1" applyFill="1" applyBorder="1" applyAlignment="1" applyProtection="1">
      <alignment horizontal="left" vertical="center"/>
      <protection locked="0"/>
    </xf>
    <xf numFmtId="0" fontId="10" fillId="9" borderId="175" xfId="1" applyFont="1" applyFill="1" applyBorder="1" applyAlignment="1">
      <alignment horizontal="center" vertical="center"/>
    </xf>
    <xf numFmtId="0" fontId="10" fillId="9" borderId="174" xfId="1" applyFont="1" applyFill="1" applyBorder="1" applyAlignment="1">
      <alignment horizontal="center" vertical="center"/>
    </xf>
    <xf numFmtId="0" fontId="10" fillId="9" borderId="173" xfId="1" applyFont="1" applyFill="1" applyBorder="1" applyAlignment="1">
      <alignment horizontal="center" vertical="center"/>
    </xf>
    <xf numFmtId="0" fontId="10" fillId="9" borderId="100" xfId="1" applyFont="1" applyFill="1" applyBorder="1" applyAlignment="1">
      <alignment horizontal="center" vertical="center"/>
    </xf>
    <xf numFmtId="0" fontId="7" fillId="9" borderId="100" xfId="1" applyFont="1" applyFill="1" applyBorder="1" applyAlignment="1" applyProtection="1">
      <alignment horizontal="center" vertical="center"/>
      <protection locked="0"/>
    </xf>
    <xf numFmtId="0" fontId="15" fillId="9" borderId="171" xfId="1" applyFont="1" applyFill="1" applyBorder="1" applyAlignment="1" applyProtection="1">
      <alignment horizontal="center" vertical="center"/>
      <protection locked="0"/>
    </xf>
    <xf numFmtId="0" fontId="7" fillId="9" borderId="171" xfId="1" applyFont="1" applyFill="1" applyBorder="1" applyAlignment="1" applyProtection="1">
      <alignment horizontal="center" vertical="center"/>
      <protection locked="0"/>
    </xf>
    <xf numFmtId="0" fontId="47" fillId="9" borderId="58" xfId="1" applyFont="1" applyFill="1" applyBorder="1" applyAlignment="1">
      <alignment horizontal="center" vertical="center"/>
    </xf>
    <xf numFmtId="0" fontId="47" fillId="9" borderId="28" xfId="1" applyFont="1" applyFill="1" applyBorder="1" applyAlignment="1">
      <alignment horizontal="center" vertical="center"/>
    </xf>
    <xf numFmtId="0" fontId="47" fillId="9" borderId="36" xfId="1" applyFont="1" applyFill="1" applyBorder="1" applyAlignment="1">
      <alignment horizontal="center" vertical="center"/>
    </xf>
    <xf numFmtId="0" fontId="47" fillId="9" borderId="0" xfId="1" applyFont="1" applyFill="1" applyAlignment="1">
      <alignment horizontal="center" vertical="center"/>
    </xf>
    <xf numFmtId="0" fontId="10" fillId="9" borderId="188" xfId="1" applyFont="1" applyFill="1" applyBorder="1" applyAlignment="1">
      <alignment horizontal="center" vertical="center"/>
    </xf>
    <xf numFmtId="0" fontId="14" fillId="9" borderId="36" xfId="1" applyFont="1" applyFill="1" applyBorder="1" applyAlignment="1">
      <alignment horizontal="left" vertical="center"/>
    </xf>
    <xf numFmtId="0" fontId="14" fillId="9" borderId="0" xfId="1" applyFont="1" applyFill="1" applyAlignment="1">
      <alignment horizontal="left" vertical="center"/>
    </xf>
    <xf numFmtId="0" fontId="14" fillId="9" borderId="187" xfId="1" applyFont="1" applyFill="1" applyBorder="1" applyAlignment="1">
      <alignment horizontal="left" vertical="center"/>
    </xf>
    <xf numFmtId="0" fontId="14" fillId="9" borderId="100" xfId="1" applyFont="1" applyFill="1" applyBorder="1" applyAlignment="1">
      <alignment horizontal="left" vertical="center"/>
    </xf>
    <xf numFmtId="0" fontId="10" fillId="9" borderId="186" xfId="1" applyFont="1" applyFill="1" applyBorder="1" applyAlignment="1">
      <alignment horizontal="center" vertical="center"/>
    </xf>
    <xf numFmtId="0" fontId="10" fillId="9" borderId="181" xfId="1" applyFont="1" applyFill="1" applyBorder="1" applyAlignment="1">
      <alignment horizontal="center" vertical="center"/>
    </xf>
    <xf numFmtId="0" fontId="10" fillId="9" borderId="183" xfId="1" applyFont="1" applyFill="1" applyBorder="1" applyAlignment="1">
      <alignment horizontal="center" vertical="center"/>
    </xf>
    <xf numFmtId="0" fontId="10" fillId="9" borderId="179" xfId="1" applyFont="1" applyFill="1" applyBorder="1" applyAlignment="1">
      <alignment horizontal="center" vertical="center"/>
    </xf>
    <xf numFmtId="0" fontId="14" fillId="9" borderId="182" xfId="1" applyFont="1" applyFill="1" applyBorder="1" applyAlignment="1" applyProtection="1">
      <alignment horizontal="left" vertical="center"/>
      <protection locked="0"/>
    </xf>
    <xf numFmtId="0" fontId="14" fillId="9" borderId="181" xfId="1" applyFont="1" applyFill="1" applyBorder="1" applyAlignment="1" applyProtection="1">
      <alignment horizontal="left" vertical="center"/>
      <protection locked="0"/>
    </xf>
    <xf numFmtId="0" fontId="14" fillId="9" borderId="185" xfId="1" applyFont="1" applyFill="1" applyBorder="1" applyAlignment="1" applyProtection="1">
      <alignment horizontal="left" vertical="center"/>
      <protection locked="0"/>
    </xf>
    <xf numFmtId="0" fontId="14" fillId="9" borderId="15" xfId="1" applyFont="1" applyFill="1" applyBorder="1" applyAlignment="1" applyProtection="1">
      <alignment horizontal="left" vertical="center"/>
      <protection locked="0"/>
    </xf>
    <xf numFmtId="0" fontId="14" fillId="9" borderId="159" xfId="1" applyFont="1" applyFill="1" applyBorder="1" applyAlignment="1" applyProtection="1">
      <alignment horizontal="left" vertical="center"/>
      <protection locked="0"/>
    </xf>
    <xf numFmtId="0" fontId="14" fillId="9" borderId="16" xfId="1" applyFont="1" applyFill="1" applyBorder="1" applyAlignment="1" applyProtection="1">
      <alignment horizontal="left" vertical="center"/>
      <protection locked="0"/>
    </xf>
    <xf numFmtId="0" fontId="10" fillId="9" borderId="184" xfId="1" applyFont="1" applyFill="1" applyBorder="1" applyAlignment="1">
      <alignment horizontal="center" vertical="center"/>
    </xf>
    <xf numFmtId="0" fontId="45" fillId="9" borderId="182" xfId="1" applyFont="1" applyFill="1" applyBorder="1" applyAlignment="1" applyProtection="1">
      <alignment horizontal="center" vertical="center"/>
      <protection locked="0"/>
    </xf>
    <xf numFmtId="0" fontId="45" fillId="9" borderId="181" xfId="1" applyFont="1" applyFill="1" applyBorder="1" applyAlignment="1" applyProtection="1">
      <alignment horizontal="center" vertical="center"/>
      <protection locked="0"/>
    </xf>
    <xf numFmtId="0" fontId="45" fillId="9" borderId="180" xfId="1" applyFont="1" applyFill="1" applyBorder="1" applyAlignment="1" applyProtection="1">
      <alignment horizontal="center" vertical="center"/>
      <protection locked="0"/>
    </xf>
    <xf numFmtId="0" fontId="10" fillId="9" borderId="162" xfId="1" applyFont="1" applyFill="1" applyBorder="1" applyAlignment="1">
      <alignment horizontal="center" vertical="center"/>
    </xf>
    <xf numFmtId="0" fontId="45" fillId="9" borderId="53" xfId="1" applyFont="1" applyFill="1" applyBorder="1" applyAlignment="1" applyProtection="1">
      <alignment horizontal="center" vertical="center"/>
      <protection locked="0"/>
    </xf>
    <xf numFmtId="0" fontId="45" fillId="9" borderId="14" xfId="1" applyFont="1" applyFill="1" applyBorder="1" applyAlignment="1" applyProtection="1">
      <alignment horizontal="center" vertical="center"/>
      <protection locked="0"/>
    </xf>
    <xf numFmtId="0" fontId="45" fillId="9" borderId="189" xfId="1" applyFont="1" applyFill="1" applyBorder="1" applyAlignment="1" applyProtection="1">
      <alignment horizontal="center" vertical="center"/>
      <protection locked="0"/>
    </xf>
    <xf numFmtId="0" fontId="83" fillId="9" borderId="12" xfId="1" applyFont="1" applyFill="1" applyBorder="1" applyAlignment="1">
      <alignment horizontal="center" vertical="center"/>
    </xf>
    <xf numFmtId="0" fontId="83" fillId="9" borderId="62" xfId="1" applyFont="1" applyFill="1" applyBorder="1" applyAlignment="1">
      <alignment horizontal="center" vertical="center"/>
    </xf>
    <xf numFmtId="0" fontId="4" fillId="9" borderId="24" xfId="1" applyFont="1" applyFill="1" applyBorder="1" applyAlignment="1">
      <alignment horizontal="left" vertical="center"/>
    </xf>
    <xf numFmtId="0" fontId="4" fillId="9" borderId="45" xfId="1" applyFont="1" applyFill="1" applyBorder="1" applyAlignment="1">
      <alignment horizontal="left" vertical="center"/>
    </xf>
    <xf numFmtId="0" fontId="4" fillId="9" borderId="39" xfId="1" applyFont="1" applyFill="1" applyBorder="1" applyAlignment="1">
      <alignment horizontal="left" vertical="center"/>
    </xf>
    <xf numFmtId="0" fontId="4" fillId="9" borderId="151" xfId="1" applyFont="1" applyFill="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20" fontId="4" fillId="0" borderId="7" xfId="1" applyNumberFormat="1" applyFont="1" applyBorder="1" applyAlignment="1">
      <alignment horizontal="center" vertical="center" shrinkToFit="1"/>
    </xf>
    <xf numFmtId="20" fontId="4" fillId="0" borderId="4" xfId="1" applyNumberFormat="1" applyFont="1" applyBorder="1" applyAlignment="1">
      <alignment horizontal="center" vertical="center" shrinkToFit="1"/>
    </xf>
    <xf numFmtId="20" fontId="4" fillId="0" borderId="8" xfId="1" applyNumberFormat="1" applyFont="1" applyBorder="1" applyAlignment="1">
      <alignment horizontal="center" vertical="center" shrinkToFit="1"/>
    </xf>
    <xf numFmtId="0" fontId="4" fillId="9" borderId="13" xfId="1" applyFont="1" applyFill="1" applyBorder="1" applyAlignment="1">
      <alignment horizontal="left" vertical="center"/>
    </xf>
    <xf numFmtId="0" fontId="4" fillId="9" borderId="4" xfId="1" applyFont="1" applyFill="1" applyBorder="1" applyAlignment="1">
      <alignment horizontal="left" vertical="center"/>
    </xf>
    <xf numFmtId="0" fontId="4" fillId="9" borderId="6" xfId="1" applyFont="1" applyFill="1" applyBorder="1" applyAlignment="1">
      <alignment horizontal="left" vertical="center"/>
    </xf>
    <xf numFmtId="0" fontId="4" fillId="9" borderId="8" xfId="1" applyFont="1" applyFill="1" applyBorder="1" applyAlignment="1">
      <alignment horizontal="center" vertical="center"/>
    </xf>
    <xf numFmtId="0" fontId="4" fillId="0" borderId="61" xfId="1" applyFont="1" applyBorder="1" applyAlignment="1">
      <alignment horizontal="center" vertical="center"/>
    </xf>
    <xf numFmtId="0" fontId="4" fillId="0" borderId="162" xfId="1" applyFont="1" applyBorder="1" applyAlignment="1">
      <alignment horizontal="center" vertical="center"/>
    </xf>
    <xf numFmtId="0" fontId="6" fillId="5" borderId="54" xfId="1" applyFont="1" applyFill="1" applyBorder="1" applyAlignment="1">
      <alignment vertical="center" wrapText="1"/>
    </xf>
    <xf numFmtId="0" fontId="6" fillId="5" borderId="159" xfId="1" applyFont="1" applyFill="1" applyBorder="1" applyAlignment="1">
      <alignment vertical="center" wrapText="1"/>
    </xf>
    <xf numFmtId="0" fontId="4" fillId="0" borderId="16" xfId="1" applyFont="1" applyBorder="1" applyAlignment="1">
      <alignment horizontal="center" vertical="center"/>
    </xf>
    <xf numFmtId="20" fontId="4" fillId="0" borderId="162" xfId="1" applyNumberFormat="1" applyFont="1" applyBorder="1" applyAlignment="1">
      <alignment horizontal="center" vertical="center" shrinkToFit="1"/>
    </xf>
    <xf numFmtId="20" fontId="4" fillId="0" borderId="159" xfId="1" applyNumberFormat="1" applyFont="1" applyBorder="1" applyAlignment="1">
      <alignment horizontal="center" vertical="center" shrinkToFit="1"/>
    </xf>
    <xf numFmtId="20" fontId="4" fillId="0" borderId="161" xfId="1" applyNumberFormat="1" applyFont="1" applyBorder="1" applyAlignment="1">
      <alignment horizontal="center" vertical="center" shrinkToFit="1"/>
    </xf>
    <xf numFmtId="0" fontId="4" fillId="9" borderId="15" xfId="1" applyFont="1" applyFill="1" applyBorder="1" applyAlignment="1">
      <alignment horizontal="left" vertical="center"/>
    </xf>
    <xf numFmtId="0" fontId="4" fillId="9" borderId="159" xfId="1" applyFont="1" applyFill="1" applyBorder="1" applyAlignment="1">
      <alignment horizontal="left" vertical="center"/>
    </xf>
    <xf numFmtId="0" fontId="4" fillId="9" borderId="16" xfId="1" applyFont="1" applyFill="1" applyBorder="1" applyAlignment="1">
      <alignment horizontal="left" vertical="center"/>
    </xf>
    <xf numFmtId="0" fontId="4" fillId="9" borderId="161" xfId="1" applyFont="1" applyFill="1" applyBorder="1" applyAlignment="1">
      <alignment horizontal="center" vertical="center"/>
    </xf>
    <xf numFmtId="0" fontId="4" fillId="0" borderId="163" xfId="1" applyFont="1" applyBorder="1" applyAlignment="1">
      <alignment horizontal="center" vertical="center"/>
    </xf>
    <xf numFmtId="0" fontId="6" fillId="5" borderId="45" xfId="1" applyFont="1" applyFill="1" applyBorder="1" applyAlignment="1">
      <alignment vertical="center" wrapText="1"/>
    </xf>
    <xf numFmtId="0" fontId="10" fillId="0" borderId="166" xfId="1" applyFont="1" applyBorder="1" applyAlignment="1">
      <alignment horizontal="center" vertical="center"/>
    </xf>
    <xf numFmtId="0" fontId="10" fillId="0" borderId="164" xfId="1" applyFont="1" applyBorder="1" applyAlignment="1">
      <alignment horizontal="center" vertical="center"/>
    </xf>
    <xf numFmtId="0" fontId="4" fillId="0" borderId="209" xfId="1" applyFont="1" applyBorder="1" applyAlignment="1">
      <alignment horizontal="center" vertical="center"/>
    </xf>
    <xf numFmtId="0" fontId="6" fillId="5" borderId="56" xfId="1" applyFont="1" applyFill="1" applyBorder="1" applyAlignment="1">
      <alignment vertical="center" wrapText="1"/>
    </xf>
    <xf numFmtId="0" fontId="4" fillId="0" borderId="39" xfId="1" applyFont="1" applyBorder="1" applyAlignment="1">
      <alignment horizontal="center" vertical="center"/>
    </xf>
    <xf numFmtId="20" fontId="4" fillId="0" borderId="163" xfId="1" applyNumberFormat="1" applyFont="1" applyBorder="1" applyAlignment="1">
      <alignment horizontal="center" vertical="center" shrinkToFit="1"/>
    </xf>
    <xf numFmtId="20" fontId="4" fillId="0" borderId="45" xfId="1" applyNumberFormat="1" applyFont="1" applyBorder="1" applyAlignment="1">
      <alignment horizontal="center" vertical="center" shrinkToFit="1"/>
    </xf>
    <xf numFmtId="20" fontId="4" fillId="0" borderId="151" xfId="1" applyNumberFormat="1" applyFont="1" applyBorder="1" applyAlignment="1">
      <alignment horizontal="center" vertical="center" shrinkToFit="1"/>
    </xf>
    <xf numFmtId="49" fontId="4" fillId="0" borderId="4" xfId="1" applyNumberFormat="1" applyFont="1" applyBorder="1" applyAlignment="1">
      <alignment horizontal="center" vertical="center"/>
    </xf>
    <xf numFmtId="49" fontId="4" fillId="0" borderId="8" xfId="1" applyNumberFormat="1" applyFont="1" applyBorder="1" applyAlignment="1">
      <alignment horizontal="center" vertical="center"/>
    </xf>
    <xf numFmtId="0" fontId="4" fillId="0" borderId="52" xfId="1" applyFont="1" applyBorder="1" applyAlignment="1">
      <alignment horizontal="left" vertical="center"/>
    </xf>
    <xf numFmtId="0" fontId="4" fillId="0" borderId="11" xfId="1" applyFont="1" applyBorder="1" applyAlignment="1">
      <alignment horizontal="left" vertical="center"/>
    </xf>
    <xf numFmtId="0" fontId="4" fillId="0" borderId="154" xfId="1" applyFont="1" applyBorder="1" applyAlignment="1">
      <alignment horizontal="left" vertical="center"/>
    </xf>
    <xf numFmtId="0" fontId="4" fillId="0" borderId="52" xfId="1" applyFont="1" applyBorder="1" applyAlignment="1">
      <alignment horizontal="center" vertical="center"/>
    </xf>
    <xf numFmtId="0" fontId="4" fillId="0" borderId="11" xfId="1" applyFont="1" applyBorder="1" applyAlignment="1">
      <alignment horizontal="center" vertical="center"/>
    </xf>
    <xf numFmtId="0" fontId="4" fillId="0" borderId="154" xfId="1" applyFont="1" applyBorder="1" applyAlignment="1">
      <alignment horizontal="center" vertical="center"/>
    </xf>
    <xf numFmtId="49" fontId="4" fillId="0" borderId="7" xfId="1" applyNumberFormat="1" applyFont="1" applyBorder="1" applyAlignment="1">
      <alignment horizontal="center" vertical="center"/>
    </xf>
    <xf numFmtId="0" fontId="4" fillId="0" borderId="13" xfId="1" applyFont="1" applyBorder="1" applyAlignment="1">
      <alignment horizontal="center" vertical="center"/>
    </xf>
    <xf numFmtId="49" fontId="4" fillId="0" borderId="159" xfId="1" applyNumberFormat="1" applyFont="1" applyBorder="1" applyAlignment="1">
      <alignment horizontal="center" vertical="center"/>
    </xf>
    <xf numFmtId="49" fontId="4" fillId="0" borderId="161" xfId="1" applyNumberFormat="1" applyFont="1" applyBorder="1" applyAlignment="1">
      <alignment horizontal="center" vertical="center"/>
    </xf>
    <xf numFmtId="0" fontId="4" fillId="0" borderId="53" xfId="1" applyFont="1" applyBorder="1" applyAlignment="1">
      <alignment horizontal="left" vertical="center"/>
    </xf>
    <xf numFmtId="0" fontId="4" fillId="0" borderId="14" xfId="1" applyFont="1" applyBorder="1" applyAlignment="1">
      <alignment horizontal="left" vertical="center"/>
    </xf>
    <xf numFmtId="0" fontId="4" fillId="0" borderId="160" xfId="1" applyFont="1" applyBorder="1" applyAlignment="1">
      <alignment horizontal="left" vertical="center"/>
    </xf>
    <xf numFmtId="0" fontId="4" fillId="0" borderId="53" xfId="1" applyFont="1" applyBorder="1" applyAlignment="1">
      <alignment horizontal="center" vertical="center"/>
    </xf>
    <xf numFmtId="0" fontId="4" fillId="0" borderId="14" xfId="1" applyFont="1" applyBorder="1" applyAlignment="1">
      <alignment horizontal="center" vertical="center"/>
    </xf>
    <xf numFmtId="0" fontId="4" fillId="0" borderId="160" xfId="1" applyFont="1" applyBorder="1" applyAlignment="1">
      <alignment horizontal="center" vertical="center"/>
    </xf>
    <xf numFmtId="49" fontId="4" fillId="0" borderId="162" xfId="1" applyNumberFormat="1" applyFont="1" applyBorder="1" applyAlignment="1">
      <alignment horizontal="center" vertical="center"/>
    </xf>
    <xf numFmtId="49" fontId="18" fillId="0" borderId="45" xfId="1" applyNumberFormat="1" applyFont="1" applyBorder="1" applyAlignment="1">
      <alignment horizontal="center" vertical="center"/>
    </xf>
    <xf numFmtId="49" fontId="18" fillId="0" borderId="151" xfId="1" applyNumberFormat="1" applyFont="1" applyBorder="1" applyAlignment="1">
      <alignment horizontal="center" vertical="center"/>
    </xf>
    <xf numFmtId="0" fontId="18" fillId="0" borderId="9" xfId="1" applyFont="1" applyBorder="1" applyAlignment="1">
      <alignment horizontal="left" vertical="center"/>
    </xf>
    <xf numFmtId="0" fontId="18" fillId="0" borderId="17" xfId="1" applyFont="1" applyBorder="1" applyAlignment="1">
      <alignment horizontal="left" vertical="center"/>
    </xf>
    <xf numFmtId="0" fontId="18" fillId="0" borderId="55" xfId="1" applyFont="1" applyBorder="1" applyAlignment="1">
      <alignment horizontal="left" vertical="center"/>
    </xf>
    <xf numFmtId="0" fontId="18" fillId="0" borderId="9" xfId="1" applyFont="1" applyBorder="1" applyAlignment="1">
      <alignment horizontal="center" vertical="center"/>
    </xf>
    <xf numFmtId="0" fontId="18" fillId="0" borderId="17" xfId="1" applyFont="1" applyBorder="1" applyAlignment="1">
      <alignment horizontal="center" vertical="center"/>
    </xf>
    <xf numFmtId="0" fontId="18" fillId="0" borderId="55" xfId="1" applyFont="1" applyBorder="1" applyAlignment="1">
      <alignment horizontal="center" vertical="center"/>
    </xf>
    <xf numFmtId="49" fontId="18" fillId="0" borderId="163" xfId="1" applyNumberFormat="1" applyFont="1" applyBorder="1" applyAlignment="1">
      <alignment horizontal="center" vertical="center"/>
    </xf>
    <xf numFmtId="0" fontId="18" fillId="0" borderId="52" xfId="1" applyFont="1" applyBorder="1" applyAlignment="1">
      <alignment horizontal="left" vertical="center"/>
    </xf>
    <xf numFmtId="0" fontId="18" fillId="0" borderId="11" xfId="1" applyFont="1" applyBorder="1" applyAlignment="1">
      <alignment horizontal="left" vertical="center"/>
    </xf>
    <xf numFmtId="0" fontId="18" fillId="0" borderId="154" xfId="1" applyFont="1" applyBorder="1" applyAlignment="1">
      <alignment horizontal="left" vertical="center"/>
    </xf>
    <xf numFmtId="0" fontId="18" fillId="0" borderId="52" xfId="1" applyFont="1" applyBorder="1" applyAlignment="1">
      <alignment horizontal="center" vertical="center"/>
    </xf>
    <xf numFmtId="0" fontId="18" fillId="0" borderId="11" xfId="1" applyFont="1" applyBorder="1" applyAlignment="1">
      <alignment horizontal="center" vertical="center"/>
    </xf>
    <xf numFmtId="0" fontId="18" fillId="0" borderId="13" xfId="1" applyFont="1" applyBorder="1" applyAlignment="1">
      <alignment horizontal="center" vertical="center"/>
    </xf>
    <xf numFmtId="49" fontId="18" fillId="0" borderId="4" xfId="1" applyNumberFormat="1" applyFont="1" applyBorder="1" applyAlignment="1">
      <alignment horizontal="center" vertical="center"/>
    </xf>
    <xf numFmtId="49" fontId="18" fillId="0" borderId="8" xfId="1" applyNumberFormat="1" applyFont="1" applyBorder="1" applyAlignment="1">
      <alignment horizontal="center" vertical="center"/>
    </xf>
    <xf numFmtId="0" fontId="18" fillId="0" borderId="154" xfId="1" applyFont="1" applyBorder="1" applyAlignment="1">
      <alignment horizontal="center" vertical="center"/>
    </xf>
    <xf numFmtId="0" fontId="4" fillId="0" borderId="161" xfId="1" applyFont="1" applyBorder="1" applyAlignment="1">
      <alignment horizontal="center" vertical="center"/>
    </xf>
    <xf numFmtId="0" fontId="4" fillId="0" borderId="162" xfId="1" applyFont="1" applyBorder="1" applyAlignment="1">
      <alignment horizontal="left" vertical="center"/>
    </xf>
    <xf numFmtId="0" fontId="4" fillId="0" borderId="159" xfId="1" applyFont="1" applyBorder="1" applyAlignment="1">
      <alignment horizontal="left" vertical="center"/>
    </xf>
    <xf numFmtId="0" fontId="4" fillId="0" borderId="161" xfId="1" applyFont="1" applyBorder="1" applyAlignment="1">
      <alignment horizontal="left"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left" vertical="center"/>
    </xf>
    <xf numFmtId="0" fontId="4" fillId="0" borderId="4" xfId="1" applyFont="1" applyBorder="1" applyAlignment="1">
      <alignment horizontal="left" vertical="center"/>
    </xf>
    <xf numFmtId="0" fontId="4" fillId="0" borderId="8" xfId="1" applyFont="1" applyBorder="1" applyAlignment="1">
      <alignment horizontal="left" vertical="center"/>
    </xf>
    <xf numFmtId="0" fontId="4" fillId="0" borderId="12" xfId="1" applyFont="1" applyBorder="1" applyAlignment="1">
      <alignment horizontal="center" vertical="center"/>
    </xf>
    <xf numFmtId="0" fontId="4" fillId="0" borderId="62" xfId="1" applyFont="1" applyBorder="1" applyAlignment="1">
      <alignment horizontal="center" vertical="center"/>
    </xf>
    <xf numFmtId="0" fontId="18" fillId="0" borderId="163" xfId="1" applyFont="1" applyBorder="1" applyAlignment="1">
      <alignment horizontal="center" vertical="center"/>
    </xf>
    <xf numFmtId="0" fontId="18" fillId="0" borderId="45" xfId="1" applyFont="1" applyBorder="1" applyAlignment="1">
      <alignment horizontal="center" vertical="center"/>
    </xf>
    <xf numFmtId="0" fontId="18" fillId="0" borderId="151" xfId="1" applyFont="1" applyBorder="1" applyAlignment="1">
      <alignment horizontal="center" vertical="center"/>
    </xf>
    <xf numFmtId="0" fontId="18" fillId="0" borderId="163" xfId="1" applyFont="1" applyBorder="1" applyAlignment="1">
      <alignment horizontal="left" vertical="center"/>
    </xf>
    <xf numFmtId="0" fontId="18" fillId="0" borderId="45" xfId="1" applyFont="1" applyBorder="1" applyAlignment="1">
      <alignment horizontal="left" vertical="center"/>
    </xf>
    <xf numFmtId="0" fontId="18" fillId="0" borderId="151" xfId="1" applyFont="1" applyBorder="1" applyAlignment="1">
      <alignment horizontal="left" vertical="center"/>
    </xf>
    <xf numFmtId="0" fontId="18" fillId="0" borderId="39" xfId="1" applyFont="1" applyBorder="1" applyAlignment="1">
      <alignment horizontal="center" vertical="center"/>
    </xf>
    <xf numFmtId="0" fontId="18" fillId="0" borderId="12" xfId="1" applyFont="1" applyBorder="1" applyAlignment="1">
      <alignment horizontal="center" vertical="center"/>
    </xf>
    <xf numFmtId="0" fontId="18" fillId="0" borderId="24" xfId="1" applyFont="1" applyBorder="1" applyAlignment="1">
      <alignment horizontal="center" vertical="center"/>
    </xf>
    <xf numFmtId="0" fontId="18" fillId="0" borderId="7" xfId="1" applyFont="1" applyBorder="1" applyAlignment="1">
      <alignment horizontal="center" vertical="center"/>
    </xf>
    <xf numFmtId="0" fontId="18" fillId="0" borderId="4" xfId="1" applyFont="1" applyBorder="1" applyAlignment="1">
      <alignment horizontal="center" vertical="center"/>
    </xf>
    <xf numFmtId="0" fontId="18" fillId="0" borderId="8" xfId="1" applyFont="1" applyBorder="1" applyAlignment="1">
      <alignment horizontal="center" vertical="center"/>
    </xf>
    <xf numFmtId="0" fontId="40" fillId="0" borderId="4" xfId="1" applyFont="1" applyBorder="1" applyAlignment="1">
      <alignment horizontal="center" vertical="center"/>
    </xf>
    <xf numFmtId="0" fontId="40" fillId="0" borderId="8" xfId="1" applyFont="1" applyBorder="1" applyAlignment="1">
      <alignment horizontal="center" vertical="center"/>
    </xf>
    <xf numFmtId="0" fontId="4" fillId="4" borderId="163" xfId="1" applyFont="1" applyFill="1" applyBorder="1" applyAlignment="1">
      <alignment horizontal="center" vertical="center"/>
    </xf>
    <xf numFmtId="0" fontId="4" fillId="4" borderId="45" xfId="1" applyFont="1" applyFill="1" applyBorder="1" applyAlignment="1">
      <alignment horizontal="center" vertical="center"/>
    </xf>
    <xf numFmtId="0" fontId="4" fillId="4" borderId="151" xfId="1" applyFont="1" applyFill="1" applyBorder="1" applyAlignment="1">
      <alignment horizontal="center" vertical="center"/>
    </xf>
    <xf numFmtId="0" fontId="25" fillId="0" borderId="31" xfId="1" applyFont="1" applyBorder="1" applyAlignment="1">
      <alignment horizontal="center" vertical="center"/>
    </xf>
    <xf numFmtId="0" fontId="10" fillId="0" borderId="176" xfId="1" applyFont="1" applyBorder="1" applyAlignment="1">
      <alignment horizontal="center" vertical="center"/>
    </xf>
    <xf numFmtId="0" fontId="25" fillId="0" borderId="2" xfId="1" applyFont="1" applyBorder="1" applyAlignment="1">
      <alignment horizontal="center" vertical="center"/>
    </xf>
    <xf numFmtId="0" fontId="10" fillId="0" borderId="2" xfId="1" applyFont="1" applyBorder="1" applyAlignment="1">
      <alignment horizontal="center" vertical="center"/>
    </xf>
    <xf numFmtId="0" fontId="53" fillId="0" borderId="165" xfId="1" applyFont="1" applyBorder="1" applyAlignment="1">
      <alignment horizontal="left" vertical="center"/>
    </xf>
    <xf numFmtId="0" fontId="53" fillId="0" borderId="164" xfId="1" applyFont="1" applyBorder="1" applyAlignment="1">
      <alignment horizontal="left" vertical="center"/>
    </xf>
    <xf numFmtId="0" fontId="10" fillId="9" borderId="48" xfId="1" applyFont="1" applyFill="1" applyBorder="1" applyAlignment="1">
      <alignment horizontal="center" vertical="center"/>
    </xf>
    <xf numFmtId="0" fontId="10" fillId="9" borderId="99" xfId="1" applyFont="1" applyFill="1" applyBorder="1" applyAlignment="1">
      <alignment horizontal="center" vertical="center"/>
    </xf>
    <xf numFmtId="0" fontId="18" fillId="9" borderId="188" xfId="1" applyFont="1" applyFill="1" applyBorder="1" applyAlignment="1">
      <alignment horizontal="center" vertical="center"/>
    </xf>
    <xf numFmtId="0" fontId="85" fillId="0" borderId="152" xfId="1" applyFont="1" applyBorder="1" applyAlignment="1">
      <alignment horizontal="left" vertical="center"/>
    </xf>
    <xf numFmtId="0" fontId="85" fillId="0" borderId="54" xfId="1" applyFont="1" applyBorder="1" applyAlignment="1">
      <alignment horizontal="left" vertical="center"/>
    </xf>
    <xf numFmtId="0" fontId="85" fillId="0" borderId="153" xfId="1" applyFont="1" applyBorder="1" applyAlignment="1">
      <alignment horizontal="left" vertical="center"/>
    </xf>
    <xf numFmtId="0" fontId="85" fillId="0" borderId="15" xfId="1" applyFont="1" applyBorder="1" applyAlignment="1">
      <alignment horizontal="left" vertical="center"/>
    </xf>
    <xf numFmtId="0" fontId="85" fillId="0" borderId="159" xfId="1" applyFont="1" applyBorder="1" applyAlignment="1">
      <alignment horizontal="left" vertical="center"/>
    </xf>
    <xf numFmtId="0" fontId="85" fillId="0" borderId="16" xfId="1" applyFont="1" applyBorder="1" applyAlignment="1">
      <alignment horizontal="left" vertical="center"/>
    </xf>
    <xf numFmtId="0" fontId="10" fillId="0" borderId="61" xfId="1" applyFont="1" applyBorder="1" applyAlignment="1">
      <alignment horizontal="center" vertical="center"/>
    </xf>
    <xf numFmtId="0" fontId="10" fillId="0" borderId="54" xfId="1" applyFont="1" applyBorder="1" applyAlignment="1">
      <alignment horizontal="center" vertical="center"/>
    </xf>
    <xf numFmtId="0" fontId="10" fillId="0" borderId="10" xfId="1" applyFont="1" applyBorder="1" applyAlignment="1">
      <alignment horizontal="center" vertical="center"/>
    </xf>
    <xf numFmtId="0" fontId="53" fillId="0" borderId="152" xfId="1" applyFont="1" applyBorder="1" applyAlignment="1">
      <alignment horizontal="left" vertical="center"/>
    </xf>
    <xf numFmtId="0" fontId="53" fillId="0" borderId="54" xfId="1" applyFont="1" applyBorder="1" applyAlignment="1">
      <alignment horizontal="left" vertical="center"/>
    </xf>
    <xf numFmtId="0" fontId="53" fillId="0" borderId="10" xfId="1" applyFont="1" applyBorder="1" applyAlignment="1">
      <alignment horizontal="left" vertical="center"/>
    </xf>
    <xf numFmtId="0" fontId="10" fillId="0" borderId="162" xfId="1" applyFont="1" applyBorder="1" applyAlignment="1">
      <alignment horizontal="center" vertical="center"/>
    </xf>
    <xf numFmtId="0" fontId="10" fillId="0" borderId="159" xfId="1" applyFont="1" applyBorder="1" applyAlignment="1">
      <alignment horizontal="center" vertical="center"/>
    </xf>
    <xf numFmtId="0" fontId="10" fillId="0" borderId="161" xfId="1" applyFont="1" applyBorder="1" applyAlignment="1">
      <alignment horizontal="center" vertical="center"/>
    </xf>
    <xf numFmtId="0" fontId="53" fillId="0" borderId="15" xfId="1" applyFont="1" applyBorder="1" applyAlignment="1">
      <alignment horizontal="left" vertical="center"/>
    </xf>
    <xf numFmtId="0" fontId="53" fillId="0" borderId="159" xfId="1" applyFont="1" applyBorder="1" applyAlignment="1">
      <alignment horizontal="left" vertical="center"/>
    </xf>
    <xf numFmtId="0" fontId="53" fillId="0" borderId="161" xfId="1" applyFont="1" applyBorder="1" applyAlignment="1">
      <alignment horizontal="left" vertical="center"/>
    </xf>
    <xf numFmtId="0" fontId="10" fillId="9" borderId="65" xfId="1" applyFont="1" applyFill="1" applyBorder="1" applyAlignment="1">
      <alignment horizontal="center" vertical="center"/>
    </xf>
    <xf numFmtId="0" fontId="18" fillId="0" borderId="25" xfId="2" applyFont="1" applyBorder="1" applyAlignment="1" applyProtection="1">
      <alignment vertical="center"/>
    </xf>
    <xf numFmtId="0" fontId="84" fillId="0" borderId="25" xfId="1" applyFont="1" applyBorder="1" applyAlignment="1">
      <alignment vertical="center"/>
    </xf>
    <xf numFmtId="0" fontId="84" fillId="0" borderId="33" xfId="1" applyFont="1" applyBorder="1" applyAlignment="1">
      <alignment vertical="center"/>
    </xf>
    <xf numFmtId="0" fontId="53" fillId="0" borderId="176" xfId="1" applyFont="1" applyBorder="1" applyAlignment="1">
      <alignment horizontal="left" vertical="center"/>
    </xf>
    <xf numFmtId="0" fontId="53" fillId="0" borderId="167" xfId="1" applyFont="1" applyBorder="1" applyAlignment="1">
      <alignment horizontal="left" vertical="center"/>
    </xf>
    <xf numFmtId="0" fontId="72" fillId="0" borderId="0" xfId="4" applyFont="1" applyAlignment="1">
      <alignment horizontal="left" vertical="top"/>
    </xf>
    <xf numFmtId="0" fontId="34" fillId="0" borderId="0" xfId="4" applyFont="1" applyAlignment="1">
      <alignment horizontal="center" vertical="center"/>
    </xf>
    <xf numFmtId="184" fontId="34" fillId="0" borderId="0" xfId="4" applyNumberFormat="1" applyFont="1" applyAlignment="1" applyProtection="1">
      <alignment horizontal="right" vertical="center"/>
      <protection locked="0"/>
    </xf>
    <xf numFmtId="0" fontId="68" fillId="0" borderId="2" xfId="4" applyFont="1" applyBorder="1" applyAlignment="1">
      <alignment horizontal="left" vertical="center" wrapText="1"/>
    </xf>
    <xf numFmtId="0" fontId="68" fillId="0" borderId="2" xfId="4" applyFont="1" applyBorder="1" applyAlignment="1">
      <alignment horizontal="left" vertical="center"/>
    </xf>
    <xf numFmtId="0" fontId="68" fillId="0" borderId="0" xfId="4" applyFont="1" applyAlignment="1">
      <alignment horizontal="left" vertical="center"/>
    </xf>
    <xf numFmtId="0" fontId="36" fillId="17" borderId="61" xfId="4" applyFill="1" applyBorder="1" applyAlignment="1">
      <alignment horizontal="center" vertical="center"/>
    </xf>
    <xf numFmtId="0" fontId="36" fillId="17" borderId="153" xfId="4" applyFill="1" applyBorder="1" applyAlignment="1">
      <alignment horizontal="center" vertical="center"/>
    </xf>
    <xf numFmtId="0" fontId="36" fillId="17" borderId="7" xfId="4" applyFill="1" applyBorder="1" applyAlignment="1">
      <alignment horizontal="center" vertical="center"/>
    </xf>
    <xf numFmtId="0" fontId="36" fillId="17" borderId="6" xfId="4" applyFill="1" applyBorder="1" applyAlignment="1">
      <alignment horizontal="center" vertical="center"/>
    </xf>
    <xf numFmtId="0" fontId="36" fillId="0" borderId="49" xfId="4" applyBorder="1" applyAlignment="1" applyProtection="1">
      <alignment horizontal="center" vertical="center"/>
      <protection locked="0"/>
    </xf>
    <xf numFmtId="0" fontId="36" fillId="0" borderId="25" xfId="4" applyBorder="1" applyAlignment="1" applyProtection="1">
      <alignment horizontal="center" vertical="center"/>
      <protection locked="0"/>
    </xf>
    <xf numFmtId="0" fontId="36" fillId="0" borderId="50" xfId="4" applyBorder="1" applyAlignment="1" applyProtection="1">
      <alignment horizontal="center" vertical="center"/>
      <protection locked="0"/>
    </xf>
    <xf numFmtId="0" fontId="36" fillId="0" borderId="26" xfId="4" applyBorder="1" applyAlignment="1" applyProtection="1">
      <alignment horizontal="center" vertical="center"/>
      <protection locked="0"/>
    </xf>
    <xf numFmtId="0" fontId="36" fillId="0" borderId="12" xfId="4" applyBorder="1" applyAlignment="1" applyProtection="1">
      <alignment horizontal="center" vertical="center"/>
      <protection locked="0"/>
    </xf>
    <xf numFmtId="0" fontId="36" fillId="0" borderId="24" xfId="4" applyBorder="1" applyAlignment="1" applyProtection="1">
      <alignment horizontal="center" vertical="center"/>
      <protection locked="0"/>
    </xf>
    <xf numFmtId="0" fontId="36" fillId="16" borderId="65" xfId="4" applyFill="1" applyBorder="1" applyAlignment="1" applyProtection="1">
      <alignment horizontal="center" vertical="center"/>
      <protection locked="0"/>
    </xf>
    <xf numFmtId="0" fontId="36" fillId="16" borderId="50" xfId="4" applyFill="1" applyBorder="1" applyAlignment="1" applyProtection="1">
      <alignment horizontal="center" vertical="center"/>
      <protection locked="0"/>
    </xf>
    <xf numFmtId="0" fontId="36" fillId="16" borderId="39" xfId="4" applyFill="1" applyBorder="1" applyAlignment="1" applyProtection="1">
      <alignment horizontal="center" vertical="center"/>
      <protection locked="0"/>
    </xf>
    <xf numFmtId="0" fontId="36" fillId="16" borderId="24" xfId="4" applyFill="1" applyBorder="1" applyAlignment="1" applyProtection="1">
      <alignment horizontal="center" vertical="center"/>
      <protection locked="0"/>
    </xf>
    <xf numFmtId="0" fontId="0" fillId="0" borderId="65" xfId="4" applyFont="1" applyBorder="1" applyAlignment="1" applyProtection="1">
      <alignment horizontal="center" vertical="center"/>
      <protection locked="0"/>
    </xf>
    <xf numFmtId="0" fontId="36" fillId="0" borderId="39" xfId="4" applyBorder="1" applyAlignment="1" applyProtection="1">
      <alignment horizontal="center" vertical="center"/>
      <protection locked="0"/>
    </xf>
    <xf numFmtId="0" fontId="36" fillId="0" borderId="54" xfId="4" applyBorder="1" applyAlignment="1" applyProtection="1">
      <alignment horizontal="center" vertical="center"/>
      <protection locked="0"/>
    </xf>
    <xf numFmtId="0" fontId="36" fillId="0" borderId="153" xfId="4" applyBorder="1" applyAlignment="1" applyProtection="1">
      <alignment horizontal="center" vertical="center"/>
      <protection locked="0"/>
    </xf>
    <xf numFmtId="0" fontId="36" fillId="0" borderId="4" xfId="4" applyBorder="1" applyAlignment="1" applyProtection="1">
      <alignment horizontal="center" vertical="center"/>
      <protection locked="0"/>
    </xf>
    <xf numFmtId="0" fontId="36" fillId="0" borderId="6" xfId="4" applyBorder="1" applyAlignment="1" applyProtection="1">
      <alignment horizontal="center" vertical="center"/>
      <protection locked="0"/>
    </xf>
    <xf numFmtId="0" fontId="36" fillId="0" borderId="17" xfId="4" applyBorder="1" applyAlignment="1" applyProtection="1">
      <alignment horizontal="center" vertical="center"/>
      <protection locked="0"/>
    </xf>
    <xf numFmtId="0" fontId="36" fillId="0" borderId="11" xfId="4" applyBorder="1" applyAlignment="1" applyProtection="1">
      <alignment horizontal="center" vertical="center"/>
      <protection locked="0"/>
    </xf>
    <xf numFmtId="0" fontId="36" fillId="0" borderId="30" xfId="4" applyBorder="1" applyAlignment="1" applyProtection="1">
      <alignment horizontal="center" vertical="center"/>
      <protection locked="0"/>
    </xf>
    <xf numFmtId="0" fontId="36" fillId="0" borderId="0" xfId="4" applyAlignment="1" applyProtection="1">
      <alignment horizontal="center" vertical="center"/>
      <protection locked="0"/>
    </xf>
    <xf numFmtId="0" fontId="70" fillId="16" borderId="7" xfId="4" applyFont="1" applyFill="1" applyBorder="1" applyAlignment="1">
      <alignment horizontal="center" vertical="center" wrapText="1"/>
    </xf>
    <xf numFmtId="0" fontId="70" fillId="16" borderId="6" xfId="4" applyFont="1" applyFill="1" applyBorder="1" applyAlignment="1">
      <alignment horizontal="center" vertical="center" wrapText="1"/>
    </xf>
    <xf numFmtId="0" fontId="36" fillId="0" borderId="52" xfId="4" applyBorder="1" applyAlignment="1" applyProtection="1">
      <alignment horizontal="center" vertical="center"/>
      <protection locked="0"/>
    </xf>
    <xf numFmtId="0" fontId="36" fillId="0" borderId="13" xfId="4" applyBorder="1" applyAlignment="1" applyProtection="1">
      <alignment horizontal="center" vertical="center"/>
      <protection locked="0"/>
    </xf>
    <xf numFmtId="0" fontId="69" fillId="16" borderId="6" xfId="4" applyFont="1" applyFill="1" applyBorder="1" applyAlignment="1" applyProtection="1">
      <alignment horizontal="center" vertical="center" wrapText="1"/>
      <protection locked="0"/>
    </xf>
    <xf numFmtId="0" fontId="69" fillId="16" borderId="13" xfId="4" applyFont="1" applyFill="1" applyBorder="1" applyAlignment="1" applyProtection="1">
      <alignment horizontal="center" vertical="center" wrapText="1"/>
      <protection locked="0"/>
    </xf>
    <xf numFmtId="0" fontId="69" fillId="0" borderId="6" xfId="4" applyFont="1" applyBorder="1" applyAlignment="1" applyProtection="1">
      <alignment horizontal="center" vertical="center" wrapText="1"/>
      <protection locked="0"/>
    </xf>
    <xf numFmtId="0" fontId="69" fillId="0" borderId="13" xfId="4" applyFont="1" applyBorder="1" applyAlignment="1" applyProtection="1">
      <alignment horizontal="center" vertical="center" wrapText="1"/>
      <protection locked="0"/>
    </xf>
    <xf numFmtId="0" fontId="69" fillId="0" borderId="2" xfId="4" applyFont="1" applyBorder="1" applyAlignment="1" applyProtection="1">
      <alignment horizontal="center" vertical="center" wrapText="1"/>
      <protection locked="0"/>
    </xf>
    <xf numFmtId="0" fontId="36" fillId="0" borderId="2" xfId="4" applyBorder="1" applyAlignment="1" applyProtection="1">
      <alignment horizontal="center" vertical="center"/>
      <protection locked="0"/>
    </xf>
    <xf numFmtId="0" fontId="74" fillId="0" borderId="52" xfId="4" applyFont="1" applyBorder="1" applyAlignment="1" applyProtection="1">
      <alignment horizontal="center" vertical="center"/>
      <protection locked="0"/>
    </xf>
    <xf numFmtId="0" fontId="75" fillId="0" borderId="11" xfId="4" applyFont="1" applyBorder="1" applyAlignment="1" applyProtection="1">
      <alignment horizontal="center" vertical="center"/>
      <protection locked="0"/>
    </xf>
    <xf numFmtId="0" fontId="75" fillId="0" borderId="13" xfId="4" applyFont="1" applyBorder="1" applyAlignment="1" applyProtection="1">
      <alignment horizontal="center" vertical="center"/>
      <protection locked="0"/>
    </xf>
    <xf numFmtId="0" fontId="71" fillId="0" borderId="6" xfId="4" applyFont="1" applyBorder="1" applyAlignment="1" applyProtection="1">
      <alignment horizontal="left" vertical="center" wrapText="1"/>
      <protection locked="0"/>
    </xf>
    <xf numFmtId="0" fontId="71" fillId="0" borderId="11" xfId="4" applyFont="1" applyBorder="1" applyAlignment="1" applyProtection="1">
      <alignment horizontal="left" vertical="center" wrapText="1"/>
      <protection locked="0"/>
    </xf>
    <xf numFmtId="0" fontId="71" fillId="0" borderId="12" xfId="4" applyFont="1" applyBorder="1" applyAlignment="1" applyProtection="1">
      <alignment horizontal="left" vertical="center" wrapText="1"/>
      <protection locked="0"/>
    </xf>
    <xf numFmtId="0" fontId="71" fillId="0" borderId="62" xfId="4" applyFont="1" applyBorder="1" applyAlignment="1" applyProtection="1">
      <alignment horizontal="left" vertical="center" wrapText="1"/>
      <protection locked="0"/>
    </xf>
    <xf numFmtId="0" fontId="70" fillId="16" borderId="60" xfId="4" applyFont="1" applyFill="1" applyBorder="1" applyAlignment="1">
      <alignment horizontal="center" vertical="center" wrapText="1"/>
    </xf>
    <xf numFmtId="0" fontId="70" fillId="16" borderId="28" xfId="4" applyFont="1" applyFill="1" applyBorder="1" applyAlignment="1">
      <alignment horizontal="center" vertical="center" wrapText="1"/>
    </xf>
    <xf numFmtId="183" fontId="36" fillId="0" borderId="30" xfId="4" applyNumberFormat="1" applyBorder="1" applyAlignment="1" applyProtection="1">
      <alignment horizontal="left" vertical="center"/>
      <protection locked="0"/>
    </xf>
    <xf numFmtId="183" fontId="36" fillId="0" borderId="0" xfId="4" applyNumberFormat="1" applyAlignment="1" applyProtection="1">
      <alignment horizontal="left" vertical="center"/>
      <protection locked="0"/>
    </xf>
    <xf numFmtId="183" fontId="36" fillId="0" borderId="27" xfId="4" applyNumberFormat="1" applyBorder="1" applyAlignment="1" applyProtection="1">
      <alignment horizontal="left" vertical="center"/>
      <protection locked="0"/>
    </xf>
    <xf numFmtId="0" fontId="36" fillId="8" borderId="61" xfId="4" applyFill="1" applyBorder="1" applyAlignment="1">
      <alignment horizontal="center" vertical="center"/>
    </xf>
    <xf numFmtId="0" fontId="36" fillId="8" borderId="153" xfId="4" applyFill="1" applyBorder="1" applyAlignment="1">
      <alignment horizontal="center" vertical="center"/>
    </xf>
    <xf numFmtId="0" fontId="36" fillId="8" borderId="7" xfId="4" applyFill="1" applyBorder="1" applyAlignment="1">
      <alignment horizontal="center" vertical="center"/>
    </xf>
    <xf numFmtId="0" fontId="36" fillId="8" borderId="6" xfId="4" applyFill="1" applyBorder="1" applyAlignment="1">
      <alignment horizontal="center" vertical="center"/>
    </xf>
    <xf numFmtId="0" fontId="0" fillId="16" borderId="61" xfId="4" applyFont="1" applyFill="1" applyBorder="1" applyAlignment="1">
      <alignment horizontal="center" vertical="center" wrapText="1"/>
    </xf>
    <xf numFmtId="0" fontId="36" fillId="16" borderId="54" xfId="4" applyFill="1" applyBorder="1" applyAlignment="1">
      <alignment horizontal="center" vertical="center"/>
    </xf>
    <xf numFmtId="0" fontId="36" fillId="16" borderId="7" xfId="4" applyFill="1" applyBorder="1" applyAlignment="1">
      <alignment horizontal="center" vertical="center"/>
    </xf>
    <xf numFmtId="0" fontId="36" fillId="16" borderId="4" xfId="4" applyFill="1" applyBorder="1" applyAlignment="1">
      <alignment horizontal="center" vertical="center"/>
    </xf>
    <xf numFmtId="0" fontId="0" fillId="16" borderId="51" xfId="4" applyFont="1" applyFill="1" applyBorder="1" applyAlignment="1">
      <alignment horizontal="center" vertical="center" wrapText="1"/>
    </xf>
    <xf numFmtId="0" fontId="0" fillId="16" borderId="45" xfId="4" applyFont="1" applyFill="1" applyBorder="1" applyAlignment="1">
      <alignment horizontal="center" vertical="center" wrapText="1"/>
    </xf>
    <xf numFmtId="0" fontId="0" fillId="16" borderId="65" xfId="4" applyFont="1" applyFill="1" applyBorder="1" applyAlignment="1">
      <alignment horizontal="center" vertical="center" wrapText="1"/>
    </xf>
    <xf numFmtId="0" fontId="0" fillId="16" borderId="50" xfId="4" applyFont="1" applyFill="1" applyBorder="1" applyAlignment="1">
      <alignment horizontal="center" vertical="center" wrapText="1"/>
    </xf>
    <xf numFmtId="0" fontId="0" fillId="16" borderId="39" xfId="4" applyFont="1" applyFill="1" applyBorder="1" applyAlignment="1">
      <alignment horizontal="center" vertical="center" wrapText="1"/>
    </xf>
    <xf numFmtId="0" fontId="0" fillId="16" borderId="24" xfId="4" applyFont="1" applyFill="1" applyBorder="1" applyAlignment="1">
      <alignment horizontal="center" vertical="center" wrapText="1"/>
    </xf>
    <xf numFmtId="0" fontId="0" fillId="16" borderId="25" xfId="4" applyFont="1" applyFill="1" applyBorder="1" applyAlignment="1">
      <alignment horizontal="center" vertical="center" wrapText="1"/>
    </xf>
    <xf numFmtId="0" fontId="0" fillId="16" borderId="33" xfId="4" applyFont="1" applyFill="1" applyBorder="1" applyAlignment="1">
      <alignment horizontal="center" vertical="center" wrapText="1"/>
    </xf>
    <xf numFmtId="0" fontId="0" fillId="16" borderId="12" xfId="4" applyFont="1" applyFill="1" applyBorder="1" applyAlignment="1">
      <alignment horizontal="center" vertical="center" wrapText="1"/>
    </xf>
    <xf numFmtId="0" fontId="0" fillId="16" borderId="62" xfId="4" applyFont="1" applyFill="1" applyBorder="1" applyAlignment="1">
      <alignment horizontal="center" vertical="center" wrapText="1"/>
    </xf>
    <xf numFmtId="0" fontId="36" fillId="0" borderId="4" xfId="4" applyBorder="1" applyAlignment="1">
      <alignment horizontal="center" vertical="center"/>
    </xf>
    <xf numFmtId="0" fontId="36" fillId="0" borderId="8" xfId="4" applyBorder="1" applyAlignment="1">
      <alignment horizontal="center" vertical="center"/>
    </xf>
    <xf numFmtId="0" fontId="36" fillId="15" borderId="7" xfId="4" applyFill="1" applyBorder="1" applyAlignment="1">
      <alignment horizontal="center" vertical="center"/>
    </xf>
    <xf numFmtId="0" fontId="36" fillId="15" borderId="6" xfId="4" applyFill="1" applyBorder="1" applyAlignment="1">
      <alignment horizontal="center" vertical="center"/>
    </xf>
    <xf numFmtId="0" fontId="36" fillId="0" borderId="7" xfId="4" applyBorder="1" applyAlignment="1" applyProtection="1">
      <alignment horizontal="center" vertical="center" shrinkToFit="1"/>
      <protection locked="0"/>
    </xf>
    <xf numFmtId="0" fontId="36" fillId="0" borderId="4" xfId="4" applyBorder="1" applyAlignment="1" applyProtection="1">
      <alignment horizontal="center" vertical="center" shrinkToFit="1"/>
      <protection locked="0"/>
    </xf>
    <xf numFmtId="0" fontId="36" fillId="15" borderId="52" xfId="4" applyFill="1" applyBorder="1" applyAlignment="1">
      <alignment horizontal="center" vertical="center"/>
    </xf>
    <xf numFmtId="0" fontId="36" fillId="15" borderId="11" xfId="4" applyFill="1" applyBorder="1" applyAlignment="1">
      <alignment horizontal="center" vertical="center"/>
    </xf>
    <xf numFmtId="0" fontId="36" fillId="0" borderId="52" xfId="4" applyBorder="1" applyAlignment="1" applyProtection="1">
      <alignment horizontal="center" vertical="center" shrinkToFit="1"/>
      <protection locked="0"/>
    </xf>
    <xf numFmtId="0" fontId="36" fillId="0" borderId="11" xfId="4" applyBorder="1" applyAlignment="1" applyProtection="1">
      <alignment horizontal="center" vertical="center" shrinkToFit="1"/>
      <protection locked="0"/>
    </xf>
    <xf numFmtId="0" fontId="36" fillId="0" borderId="13" xfId="4" applyBorder="1" applyAlignment="1" applyProtection="1">
      <alignment horizontal="center" vertical="center" shrinkToFit="1"/>
      <protection locked="0"/>
    </xf>
    <xf numFmtId="0" fontId="36" fillId="0" borderId="29" xfId="4" applyBorder="1" applyAlignment="1" applyProtection="1">
      <alignment horizontal="center" vertical="center"/>
      <protection locked="0"/>
    </xf>
    <xf numFmtId="0" fontId="36" fillId="0" borderId="5" xfId="4" applyBorder="1" applyAlignment="1" applyProtection="1">
      <alignment horizontal="center" vertical="center"/>
      <protection locked="0"/>
    </xf>
    <xf numFmtId="0" fontId="36" fillId="0" borderId="36" xfId="4" applyBorder="1" applyAlignment="1" applyProtection="1">
      <alignment horizontal="center" vertical="center"/>
      <protection locked="0"/>
    </xf>
    <xf numFmtId="0" fontId="68" fillId="12" borderId="0" xfId="4" applyFont="1" applyFill="1" applyAlignment="1">
      <alignment horizontal="left" vertical="center" wrapText="1" shrinkToFit="1"/>
    </xf>
    <xf numFmtId="0" fontId="68" fillId="12" borderId="0" xfId="4" applyFont="1" applyFill="1" applyAlignment="1">
      <alignment horizontal="left" vertical="center"/>
    </xf>
    <xf numFmtId="0" fontId="36" fillId="15" borderId="162" xfId="4" applyFill="1" applyBorder="1" applyAlignment="1">
      <alignment horizontal="center" vertical="center"/>
    </xf>
    <xf numFmtId="0" fontId="36" fillId="15" borderId="16" xfId="4" applyFill="1" applyBorder="1" applyAlignment="1">
      <alignment horizontal="center" vertical="center"/>
    </xf>
    <xf numFmtId="0" fontId="36" fillId="0" borderId="162" xfId="4" applyBorder="1" applyAlignment="1" applyProtection="1">
      <alignment horizontal="center" vertical="center" shrinkToFit="1"/>
      <protection locked="0"/>
    </xf>
    <xf numFmtId="0" fontId="36" fillId="0" borderId="159" xfId="4" applyBorder="1" applyAlignment="1" applyProtection="1">
      <alignment horizontal="center" vertical="center" shrinkToFit="1"/>
      <protection locked="0"/>
    </xf>
    <xf numFmtId="0" fontId="36" fillId="15" borderId="53" xfId="4" applyFill="1" applyBorder="1" applyAlignment="1">
      <alignment horizontal="center" vertical="center"/>
    </xf>
    <xf numFmtId="0" fontId="36" fillId="15" borderId="14" xfId="4" applyFill="1" applyBorder="1" applyAlignment="1">
      <alignment horizontal="center" vertical="center"/>
    </xf>
    <xf numFmtId="0" fontId="36" fillId="0" borderId="16" xfId="4" applyBorder="1" applyAlignment="1" applyProtection="1">
      <alignment horizontal="center" vertical="center"/>
      <protection locked="0"/>
    </xf>
    <xf numFmtId="0" fontId="36" fillId="0" borderId="15" xfId="4" applyBorder="1" applyAlignment="1" applyProtection="1">
      <alignment horizontal="center" vertical="center"/>
      <protection locked="0"/>
    </xf>
    <xf numFmtId="0" fontId="36" fillId="0" borderId="159" xfId="4" applyBorder="1" applyAlignment="1">
      <alignment horizontal="center" vertical="center"/>
    </xf>
    <xf numFmtId="0" fontId="36" fillId="0" borderId="161" xfId="4" applyBorder="1" applyAlignment="1">
      <alignment horizontal="center" vertical="center"/>
    </xf>
    <xf numFmtId="0" fontId="49" fillId="8" borderId="49" xfId="0" applyFont="1" applyFill="1" applyBorder="1" applyAlignment="1">
      <alignment horizontal="center" vertical="center"/>
    </xf>
    <xf numFmtId="0" fontId="49" fillId="8" borderId="25" xfId="0" applyFont="1" applyFill="1" applyBorder="1" applyAlignment="1">
      <alignment horizontal="center" vertical="center"/>
    </xf>
    <xf numFmtId="0" fontId="49" fillId="8" borderId="50" xfId="0" applyFont="1" applyFill="1" applyBorder="1" applyAlignment="1">
      <alignment horizontal="center" vertical="center"/>
    </xf>
    <xf numFmtId="0" fontId="49" fillId="8" borderId="30" xfId="0" applyFont="1" applyFill="1" applyBorder="1" applyAlignment="1">
      <alignment horizontal="center" vertical="center"/>
    </xf>
    <xf numFmtId="0" fontId="49" fillId="8" borderId="0" xfId="0" applyFont="1" applyFill="1" applyAlignment="1">
      <alignment horizontal="center" vertical="center"/>
    </xf>
    <xf numFmtId="0" fontId="49" fillId="8" borderId="29" xfId="0" applyFont="1" applyFill="1" applyBorder="1" applyAlignment="1">
      <alignment horizontal="center" vertical="center"/>
    </xf>
    <xf numFmtId="0" fontId="49" fillId="8" borderId="46" xfId="0" applyFont="1" applyFill="1" applyBorder="1" applyAlignment="1">
      <alignment horizontal="center" vertical="center"/>
    </xf>
    <xf numFmtId="0" fontId="49" fillId="8" borderId="2" xfId="0" applyFont="1" applyFill="1" applyBorder="1" applyAlignment="1">
      <alignment horizontal="center" vertical="center"/>
    </xf>
    <xf numFmtId="0" fontId="49" fillId="8" borderId="47" xfId="0" applyFont="1" applyFill="1" applyBorder="1" applyAlignment="1">
      <alignment horizontal="center" vertical="center"/>
    </xf>
    <xf numFmtId="0" fontId="48" fillId="0" borderId="25" xfId="0" applyFont="1" applyBorder="1" applyAlignment="1">
      <alignment horizontal="left" vertical="center" wrapText="1"/>
    </xf>
    <xf numFmtId="0" fontId="48" fillId="0" borderId="33" xfId="0" applyFont="1" applyBorder="1" applyAlignment="1">
      <alignment horizontal="left" vertical="center" wrapText="1"/>
    </xf>
    <xf numFmtId="0" fontId="48" fillId="0" borderId="0" xfId="0" applyFont="1" applyAlignment="1">
      <alignment horizontal="left" vertical="center" wrapText="1"/>
    </xf>
    <xf numFmtId="0" fontId="48" fillId="0" borderId="27" xfId="0" applyFont="1" applyBorder="1" applyAlignment="1">
      <alignment horizontal="left" vertical="center" wrapText="1"/>
    </xf>
    <xf numFmtId="0" fontId="55" fillId="0" borderId="28" xfId="0" applyFont="1" applyBorder="1" applyAlignment="1">
      <alignment horizontal="left" vertical="center" wrapText="1"/>
    </xf>
    <xf numFmtId="0" fontId="55" fillId="0" borderId="59"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49" fillId="0" borderId="202" xfId="0" applyFont="1" applyBorder="1" applyAlignment="1">
      <alignment horizontal="left" vertical="center"/>
    </xf>
    <xf numFmtId="0" fontId="49" fillId="0" borderId="201" xfId="0" applyFont="1" applyBorder="1" applyAlignment="1">
      <alignment horizontal="left" vertical="center"/>
    </xf>
    <xf numFmtId="0" fontId="49" fillId="0" borderId="199" xfId="0" applyFont="1" applyBorder="1" applyAlignment="1">
      <alignment horizontal="left" vertical="center"/>
    </xf>
    <xf numFmtId="0" fontId="49" fillId="0" borderId="198" xfId="0" applyFont="1" applyBorder="1" applyAlignment="1">
      <alignment horizontal="left" vertical="center"/>
    </xf>
    <xf numFmtId="0" fontId="49" fillId="0" borderId="197" xfId="0" applyFont="1" applyBorder="1" applyAlignment="1">
      <alignment horizontal="left" vertical="center"/>
    </xf>
    <xf numFmtId="0" fontId="49" fillId="8" borderId="60" xfId="0" applyFont="1" applyFill="1" applyBorder="1" applyAlignment="1">
      <alignment horizontal="center" vertical="center"/>
    </xf>
    <xf numFmtId="0" fontId="49" fillId="8" borderId="28" xfId="0" applyFont="1" applyFill="1" applyBorder="1" applyAlignment="1">
      <alignment horizontal="center" vertical="center"/>
    </xf>
    <xf numFmtId="0" fontId="49" fillId="8" borderId="41" xfId="0" applyFont="1" applyFill="1" applyBorder="1" applyAlignment="1">
      <alignment horizontal="center" vertical="center"/>
    </xf>
    <xf numFmtId="0" fontId="49" fillId="8" borderId="26"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24" xfId="0" applyFont="1" applyFill="1" applyBorder="1" applyAlignment="1">
      <alignment horizontal="center" vertical="center"/>
    </xf>
    <xf numFmtId="0" fontId="49" fillId="0" borderId="4" xfId="0" applyFont="1" applyBorder="1" applyAlignment="1">
      <alignment horizontal="center" vertical="center"/>
    </xf>
    <xf numFmtId="0" fontId="49" fillId="8" borderId="4" xfId="0" applyFont="1" applyFill="1" applyBorder="1" applyAlignment="1">
      <alignment horizontal="center" vertical="center"/>
    </xf>
    <xf numFmtId="0" fontId="49" fillId="8" borderId="8" xfId="0" applyFont="1" applyFill="1" applyBorder="1" applyAlignment="1">
      <alignment horizontal="center" vertical="center"/>
    </xf>
    <xf numFmtId="0" fontId="49" fillId="8" borderId="60" xfId="0" applyFont="1" applyFill="1" applyBorder="1" applyAlignment="1">
      <alignment horizontal="center" vertical="center" wrapText="1"/>
    </xf>
    <xf numFmtId="0" fontId="57" fillId="8" borderId="56" xfId="0" applyFont="1" applyFill="1" applyBorder="1" applyAlignment="1">
      <alignment horizontal="center" vertical="center" textRotation="255"/>
    </xf>
    <xf numFmtId="0" fontId="57" fillId="8" borderId="48" xfId="0" applyFont="1" applyFill="1" applyBorder="1" applyAlignment="1">
      <alignment horizontal="center" vertical="center" textRotation="255"/>
    </xf>
    <xf numFmtId="0" fontId="40" fillId="0" borderId="28" xfId="0" applyFont="1" applyBorder="1" applyAlignment="1" applyProtection="1">
      <alignment horizontal="center" vertical="center"/>
      <protection locked="0"/>
    </xf>
    <xf numFmtId="0" fontId="40" fillId="0" borderId="4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47" xfId="0" applyFont="1" applyBorder="1" applyAlignment="1" applyProtection="1">
      <alignment horizontal="center" vertical="center"/>
      <protection locked="0"/>
    </xf>
    <xf numFmtId="0" fontId="49" fillId="8" borderId="7" xfId="0" applyFont="1" applyFill="1" applyBorder="1" applyAlignment="1">
      <alignment horizontal="center" vertical="center" wrapText="1"/>
    </xf>
    <xf numFmtId="0" fontId="49" fillId="8" borderId="7" xfId="0" applyFont="1" applyFill="1" applyBorder="1" applyAlignment="1">
      <alignment horizontal="center" vertical="center"/>
    </xf>
    <xf numFmtId="0" fontId="40" fillId="0" borderId="58" xfId="0" applyFont="1" applyBorder="1" applyAlignment="1" applyProtection="1">
      <alignment horizontal="center" vertical="center"/>
      <protection locked="0"/>
    </xf>
    <xf numFmtId="0" fontId="40" fillId="0" borderId="59" xfId="0" applyFont="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49" fillId="8" borderId="28" xfId="0" applyFont="1" applyFill="1" applyBorder="1" applyAlignment="1">
      <alignment horizontal="center" vertical="center" wrapText="1"/>
    </xf>
    <xf numFmtId="0" fontId="49" fillId="8" borderId="41" xfId="0" applyFont="1" applyFill="1" applyBorder="1" applyAlignment="1">
      <alignment horizontal="center" vertical="center" wrapText="1"/>
    </xf>
    <xf numFmtId="0" fontId="49" fillId="8" borderId="30" xfId="0" applyFont="1" applyFill="1" applyBorder="1" applyAlignment="1">
      <alignment horizontal="center" vertical="center" wrapText="1"/>
    </xf>
    <xf numFmtId="0" fontId="49" fillId="8" borderId="0" xfId="0" applyFont="1" applyFill="1" applyAlignment="1">
      <alignment horizontal="center" vertical="center" wrapText="1"/>
    </xf>
    <xf numFmtId="0" fontId="49" fillId="8" borderId="29" xfId="0" applyFont="1" applyFill="1" applyBorder="1" applyAlignment="1">
      <alignment horizontal="center" vertical="center" wrapText="1"/>
    </xf>
    <xf numFmtId="0" fontId="49" fillId="8" borderId="26" xfId="0" applyFont="1" applyFill="1" applyBorder="1" applyAlignment="1">
      <alignment horizontal="center" vertical="center" wrapText="1"/>
    </xf>
    <xf numFmtId="0" fontId="49" fillId="8" borderId="12" xfId="0" applyFont="1" applyFill="1" applyBorder="1" applyAlignment="1">
      <alignment horizontal="center" vertical="center" wrapText="1"/>
    </xf>
    <xf numFmtId="0" fontId="49" fillId="8" borderId="24" xfId="0" applyFont="1" applyFill="1" applyBorder="1" applyAlignment="1">
      <alignment horizontal="center" vertical="center" wrapText="1"/>
    </xf>
    <xf numFmtId="0" fontId="58" fillId="0" borderId="4" xfId="0" applyFont="1" applyBorder="1" applyAlignment="1">
      <alignment horizontal="left" vertical="center" wrapText="1"/>
    </xf>
    <xf numFmtId="0" fontId="57" fillId="0" borderId="4" xfId="0" applyFont="1" applyBorder="1" applyAlignment="1">
      <alignment horizontal="left" vertical="center" wrapText="1"/>
    </xf>
    <xf numFmtId="0" fontId="49" fillId="0" borderId="202" xfId="0" applyFont="1" applyBorder="1" applyAlignment="1">
      <alignment horizontal="center" vertical="center"/>
    </xf>
    <xf numFmtId="0" fontId="49" fillId="0" borderId="201" xfId="0" applyFont="1" applyBorder="1" applyAlignment="1">
      <alignment horizontal="center" vertical="center"/>
    </xf>
    <xf numFmtId="0" fontId="48" fillId="0" borderId="4" xfId="0" applyFont="1" applyBorder="1" applyAlignment="1">
      <alignment horizontal="left" vertical="center" wrapText="1"/>
    </xf>
    <xf numFmtId="0" fontId="48" fillId="0" borderId="4" xfId="0" applyFont="1" applyBorder="1" applyAlignment="1">
      <alignment horizontal="left" vertical="center"/>
    </xf>
    <xf numFmtId="0" fontId="48" fillId="0" borderId="8" xfId="0" applyFont="1" applyBorder="1" applyAlignment="1">
      <alignment horizontal="left" vertical="center"/>
    </xf>
    <xf numFmtId="0" fontId="55" fillId="0" borderId="4" xfId="0" applyFont="1" applyBorder="1" applyAlignment="1">
      <alignment horizontal="left" vertical="center" wrapText="1"/>
    </xf>
    <xf numFmtId="0" fontId="55" fillId="0" borderId="4" xfId="0" applyFont="1" applyBorder="1" applyAlignment="1">
      <alignment horizontal="left" vertical="center"/>
    </xf>
    <xf numFmtId="0" fontId="55" fillId="0" borderId="8" xfId="0" applyFont="1" applyBorder="1" applyAlignment="1">
      <alignment horizontal="left" vertical="center"/>
    </xf>
    <xf numFmtId="0" fontId="49" fillId="0" borderId="207" xfId="0" applyFont="1" applyBorder="1" applyAlignment="1">
      <alignment horizontal="left" vertical="center"/>
    </xf>
    <xf numFmtId="0" fontId="49" fillId="0" borderId="206" xfId="0" applyFont="1" applyBorder="1" applyAlignment="1">
      <alignment horizontal="left" vertical="center"/>
    </xf>
    <xf numFmtId="0" fontId="49" fillId="0" borderId="205" xfId="0" applyFont="1" applyBorder="1" applyAlignment="1">
      <alignment horizontal="left" vertical="center"/>
    </xf>
    <xf numFmtId="0" fontId="40" fillId="0" borderId="202" xfId="0" applyFont="1" applyBorder="1" applyAlignment="1" applyProtection="1">
      <alignment horizontal="center" vertical="center"/>
      <protection locked="0"/>
    </xf>
    <xf numFmtId="0" fontId="49" fillId="8" borderId="153" xfId="0" applyFont="1" applyFill="1" applyBorder="1" applyAlignment="1">
      <alignment horizontal="center" vertical="center"/>
    </xf>
    <xf numFmtId="0" fontId="49" fillId="8" borderId="17" xfId="0" applyFont="1" applyFill="1" applyBorder="1" applyAlignment="1">
      <alignment horizontal="center" vertical="center"/>
    </xf>
    <xf numFmtId="0" fontId="49" fillId="8" borderId="152" xfId="0" applyFont="1" applyFill="1" applyBorder="1" applyAlignment="1">
      <alignment horizontal="center" vertical="center"/>
    </xf>
    <xf numFmtId="0" fontId="40" fillId="0" borderId="17" xfId="0" applyFont="1" applyBorder="1" applyAlignment="1" applyProtection="1">
      <alignment horizontal="center" vertical="center"/>
      <protection locked="0"/>
    </xf>
    <xf numFmtId="0" fontId="49" fillId="8" borderId="6" xfId="0" applyFont="1" applyFill="1" applyBorder="1" applyAlignment="1">
      <alignment horizontal="center" vertical="center"/>
    </xf>
    <xf numFmtId="0" fontId="49" fillId="8" borderId="11" xfId="0" applyFont="1" applyFill="1" applyBorder="1" applyAlignment="1">
      <alignment horizontal="center" vertical="center"/>
    </xf>
    <xf numFmtId="0" fontId="49" fillId="8" borderId="13" xfId="0" applyFont="1" applyFill="1" applyBorder="1" applyAlignment="1">
      <alignment horizontal="center" vertical="center"/>
    </xf>
    <xf numFmtId="0" fontId="40" fillId="0" borderId="11" xfId="0" applyFont="1" applyBorder="1" applyAlignment="1" applyProtection="1">
      <alignment horizontal="center" vertical="center"/>
      <protection locked="0"/>
    </xf>
    <xf numFmtId="0" fontId="49" fillId="8" borderId="154" xfId="0" applyFont="1" applyFill="1" applyBorder="1" applyAlignment="1">
      <alignment horizontal="center" vertical="center"/>
    </xf>
    <xf numFmtId="0" fontId="40" fillId="9" borderId="4" xfId="0" applyFont="1" applyFill="1" applyBorder="1" applyAlignment="1" applyProtection="1">
      <alignment horizontal="center" vertical="center"/>
      <protection locked="0"/>
    </xf>
    <xf numFmtId="0" fontId="40" fillId="9" borderId="8" xfId="0" applyFont="1" applyFill="1" applyBorder="1" applyAlignment="1" applyProtection="1">
      <alignment horizontal="center" vertical="center"/>
      <protection locked="0"/>
    </xf>
    <xf numFmtId="0" fontId="49" fillId="8" borderId="53" xfId="0" applyFont="1" applyFill="1" applyBorder="1" applyAlignment="1">
      <alignment horizontal="center" vertical="center"/>
    </xf>
    <xf numFmtId="0" fontId="49" fillId="8" borderId="14" xfId="0" applyFont="1" applyFill="1" applyBorder="1" applyAlignment="1">
      <alignment horizontal="center" vertical="center"/>
    </xf>
    <xf numFmtId="0" fontId="49" fillId="8" borderId="15" xfId="0" applyFont="1" applyFill="1" applyBorder="1" applyAlignment="1">
      <alignment horizontal="center" vertical="center"/>
    </xf>
    <xf numFmtId="0" fontId="40" fillId="9" borderId="159" xfId="0" applyFont="1" applyFill="1" applyBorder="1" applyAlignment="1" applyProtection="1">
      <alignment horizontal="center" vertical="center"/>
      <protection locked="0"/>
    </xf>
    <xf numFmtId="0" fontId="40" fillId="9" borderId="161" xfId="0" applyFont="1" applyFill="1" applyBorder="1" applyAlignment="1" applyProtection="1">
      <alignment horizontal="center" vertical="center"/>
      <protection locked="0"/>
    </xf>
    <xf numFmtId="0" fontId="48" fillId="8" borderId="49" xfId="0" applyFont="1" applyFill="1" applyBorder="1" applyAlignment="1">
      <alignment horizontal="center" vertical="center" wrapText="1"/>
    </xf>
    <xf numFmtId="0" fontId="48" fillId="8" borderId="25" xfId="0" applyFont="1" applyFill="1" applyBorder="1" applyAlignment="1">
      <alignment horizontal="center" vertical="center"/>
    </xf>
    <xf numFmtId="0" fontId="48" fillId="8" borderId="50" xfId="0" applyFont="1" applyFill="1" applyBorder="1" applyAlignment="1">
      <alignment horizontal="center" vertical="center"/>
    </xf>
    <xf numFmtId="0" fontId="48" fillId="8" borderId="46" xfId="0" applyFont="1" applyFill="1" applyBorder="1" applyAlignment="1">
      <alignment horizontal="center" vertical="center"/>
    </xf>
    <xf numFmtId="0" fontId="48" fillId="8" borderId="2" xfId="0" applyFont="1" applyFill="1" applyBorder="1" applyAlignment="1">
      <alignment horizontal="center" vertical="center"/>
    </xf>
    <xf numFmtId="0" fontId="48" fillId="8" borderId="47" xfId="0" applyFont="1" applyFill="1" applyBorder="1" applyAlignment="1">
      <alignment horizontal="center" vertical="center"/>
    </xf>
    <xf numFmtId="0" fontId="49" fillId="8" borderId="51" xfId="0" applyFont="1" applyFill="1" applyBorder="1" applyAlignment="1">
      <alignment horizontal="center" vertical="center" textRotation="255"/>
    </xf>
    <xf numFmtId="0" fontId="49" fillId="8" borderId="48" xfId="0" applyFont="1" applyFill="1" applyBorder="1" applyAlignment="1">
      <alignment horizontal="center" vertical="center" textRotation="255"/>
    </xf>
    <xf numFmtId="0" fontId="40" fillId="0" borderId="51" xfId="0" applyFont="1" applyBorder="1" applyAlignment="1" applyProtection="1">
      <alignment horizontal="center" vertical="center"/>
      <protection locked="0"/>
    </xf>
    <xf numFmtId="0" fontId="40" fillId="0" borderId="48" xfId="0" applyFont="1" applyBorder="1" applyAlignment="1" applyProtection="1">
      <alignment horizontal="center" vertical="center"/>
      <protection locked="0"/>
    </xf>
    <xf numFmtId="0" fontId="49" fillId="0" borderId="51" xfId="0" applyFont="1" applyBorder="1" applyAlignment="1">
      <alignment horizontal="center" vertical="center"/>
    </xf>
    <xf numFmtId="0" fontId="49" fillId="0" borderId="48" xfId="0" applyFont="1" applyBorder="1" applyAlignment="1">
      <alignment horizontal="center" vertical="center"/>
    </xf>
    <xf numFmtId="0" fontId="49" fillId="8" borderId="49" xfId="0" applyFont="1" applyFill="1" applyBorder="1" applyAlignment="1">
      <alignment horizontal="center" vertical="center" wrapText="1"/>
    </xf>
    <xf numFmtId="0" fontId="49" fillId="8" borderId="25" xfId="0" applyFont="1" applyFill="1" applyBorder="1" applyAlignment="1">
      <alignment horizontal="center" vertical="center" wrapText="1"/>
    </xf>
    <xf numFmtId="0" fontId="49" fillId="8" borderId="46" xfId="0" applyFont="1" applyFill="1" applyBorder="1" applyAlignment="1">
      <alignment horizontal="center" vertical="center" wrapText="1"/>
    </xf>
    <xf numFmtId="0" fontId="49" fillId="8" borderId="2" xfId="0" applyFont="1" applyFill="1" applyBorder="1" applyAlignment="1">
      <alignment horizontal="center" vertical="center" wrapText="1"/>
    </xf>
    <xf numFmtId="0" fontId="48" fillId="0" borderId="31" xfId="0" applyFont="1" applyBorder="1" applyAlignment="1">
      <alignment horizontal="center" vertical="center"/>
    </xf>
    <xf numFmtId="0" fontId="26" fillId="0" borderId="65"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40" fillId="0" borderId="6" xfId="0" applyFont="1" applyBorder="1" applyAlignment="1" applyProtection="1">
      <alignment horizontal="center" vertical="center"/>
      <protection locked="0"/>
    </xf>
    <xf numFmtId="0" fontId="40" fillId="0" borderId="36"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67" fillId="9" borderId="0" xfId="0" applyFont="1" applyFill="1" applyAlignment="1">
      <alignment horizontal="center" vertical="center"/>
    </xf>
    <xf numFmtId="0" fontId="40" fillId="9" borderId="0" xfId="0" applyFont="1" applyFill="1" applyAlignment="1">
      <alignment horizontal="center" vertical="center"/>
    </xf>
    <xf numFmtId="0" fontId="49" fillId="8" borderId="9" xfId="0" applyFont="1" applyFill="1" applyBorder="1" applyAlignment="1">
      <alignment horizontal="center" vertical="center"/>
    </xf>
    <xf numFmtId="0" fontId="4" fillId="9" borderId="153" xfId="0" applyFont="1" applyFill="1" applyBorder="1" applyAlignment="1">
      <alignment horizontal="center" vertical="center"/>
    </xf>
    <xf numFmtId="0" fontId="4" fillId="9" borderId="17" xfId="0" applyFont="1" applyFill="1" applyBorder="1" applyAlignment="1">
      <alignment horizontal="center" vertical="center"/>
    </xf>
    <xf numFmtId="0" fontId="40" fillId="9" borderId="17" xfId="0" applyFont="1" applyFill="1" applyBorder="1" applyAlignment="1" applyProtection="1">
      <alignment horizontal="center" vertical="center"/>
      <protection locked="0"/>
    </xf>
    <xf numFmtId="0" fontId="49" fillId="9" borderId="17" xfId="0" applyFont="1" applyFill="1" applyBorder="1" applyAlignment="1">
      <alignment horizontal="center" vertical="center"/>
    </xf>
    <xf numFmtId="0" fontId="49" fillId="9" borderId="55" xfId="0" applyFont="1" applyFill="1" applyBorder="1" applyAlignment="1">
      <alignment horizontal="center" vertical="center"/>
    </xf>
    <xf numFmtId="0" fontId="48" fillId="8" borderId="65" xfId="0" applyFont="1" applyFill="1" applyBorder="1" applyAlignment="1">
      <alignment horizontal="center" vertical="center" wrapText="1"/>
    </xf>
    <xf numFmtId="0" fontId="48" fillId="8" borderId="1" xfId="0" applyFont="1" applyFill="1" applyBorder="1" applyAlignment="1">
      <alignment horizontal="center" vertical="center"/>
    </xf>
    <xf numFmtId="0" fontId="40" fillId="0" borderId="65"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40" fillId="0" borderId="33" xfId="0" applyFont="1" applyBorder="1" applyAlignment="1" applyProtection="1">
      <alignment horizontal="center" vertical="center"/>
      <protection locked="0"/>
    </xf>
    <xf numFmtId="0" fontId="4" fillId="8" borderId="168" xfId="0" applyFont="1" applyFill="1" applyBorder="1" applyAlignment="1" applyProtection="1">
      <alignment horizontal="center" vertical="center" wrapText="1"/>
      <protection locked="0"/>
    </xf>
    <xf numFmtId="0" fontId="4" fillId="8" borderId="157" xfId="0" applyFont="1" applyFill="1" applyBorder="1" applyAlignment="1" applyProtection="1">
      <alignment horizontal="center" vertical="center" wrapText="1"/>
      <protection locked="0"/>
    </xf>
    <xf numFmtId="0" fontId="4" fillId="8" borderId="156" xfId="0" applyFont="1" applyFill="1" applyBorder="1" applyAlignment="1" applyProtection="1">
      <alignment horizontal="center" vertical="center" wrapText="1"/>
      <protection locked="0"/>
    </xf>
    <xf numFmtId="0" fontId="26" fillId="10" borderId="25" xfId="0" applyFont="1" applyFill="1" applyBorder="1" applyAlignment="1" applyProtection="1">
      <alignment horizontal="center" vertical="center"/>
      <protection locked="0"/>
    </xf>
    <xf numFmtId="0" fontId="26" fillId="10" borderId="50" xfId="0" applyFont="1" applyFill="1" applyBorder="1" applyAlignment="1" applyProtection="1">
      <alignment horizontal="center" vertical="center"/>
      <protection locked="0"/>
    </xf>
    <xf numFmtId="0" fontId="26" fillId="10" borderId="11" xfId="0" applyFont="1" applyFill="1" applyBorder="1" applyAlignment="1" applyProtection="1">
      <alignment horizontal="center" vertical="center"/>
      <protection locked="0"/>
    </xf>
    <xf numFmtId="0" fontId="26" fillId="10" borderId="13" xfId="0" applyFont="1" applyFill="1" applyBorder="1" applyAlignment="1" applyProtection="1">
      <alignment horizontal="center" vertical="center"/>
      <protection locked="0"/>
    </xf>
    <xf numFmtId="0" fontId="26" fillId="10" borderId="14" xfId="0" applyFont="1" applyFill="1" applyBorder="1" applyAlignment="1" applyProtection="1">
      <alignment horizontal="center" vertical="center"/>
      <protection locked="0"/>
    </xf>
    <xf numFmtId="0" fontId="26" fillId="10" borderId="15" xfId="0" applyFont="1" applyFill="1" applyBorder="1" applyAlignment="1" applyProtection="1">
      <alignment horizontal="center" vertical="center"/>
      <protection locked="0"/>
    </xf>
    <xf numFmtId="0" fontId="26" fillId="10" borderId="160" xfId="0" applyFont="1" applyFill="1" applyBorder="1" applyAlignment="1" applyProtection="1">
      <alignment horizontal="center" vertical="center"/>
      <protection locked="0"/>
    </xf>
    <xf numFmtId="0" fontId="49" fillId="0" borderId="50" xfId="0" applyFont="1" applyBorder="1" applyAlignment="1">
      <alignment horizontal="center" vertical="center"/>
    </xf>
    <xf numFmtId="0" fontId="49" fillId="0" borderId="47" xfId="0" applyFont="1" applyBorder="1" applyAlignment="1">
      <alignment horizontal="center" vertical="center"/>
    </xf>
    <xf numFmtId="0" fontId="49" fillId="8" borderId="51" xfId="0" applyFont="1" applyFill="1" applyBorder="1" applyAlignment="1">
      <alignment horizontal="center" vertical="center"/>
    </xf>
    <xf numFmtId="0" fontId="49" fillId="8" borderId="45" xfId="0" applyFont="1" applyFill="1" applyBorder="1" applyAlignment="1">
      <alignment horizontal="center" vertical="center"/>
    </xf>
    <xf numFmtId="0" fontId="40" fillId="0" borderId="25" xfId="0" applyFont="1" applyBorder="1" applyAlignment="1">
      <alignment horizontal="center" vertical="center"/>
    </xf>
    <xf numFmtId="0" fontId="40" fillId="0" borderId="12" xfId="0" applyFont="1" applyBorder="1" applyAlignment="1">
      <alignment horizontal="center" vertical="center"/>
    </xf>
    <xf numFmtId="0" fontId="49" fillId="0" borderId="33" xfId="0" applyFont="1" applyBorder="1" applyAlignment="1">
      <alignment horizontal="center" vertical="center"/>
    </xf>
    <xf numFmtId="0" fontId="49" fillId="0" borderId="62" xfId="0" applyFont="1" applyBorder="1" applyAlignment="1">
      <alignment horizontal="center" vertical="center"/>
    </xf>
    <xf numFmtId="0" fontId="26" fillId="10" borderId="33" xfId="0" applyFont="1" applyFill="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10" borderId="154" xfId="0" applyFont="1" applyFill="1" applyBorder="1" applyAlignment="1" applyProtection="1">
      <alignment horizontal="center" vertical="center"/>
      <protection locked="0"/>
    </xf>
    <xf numFmtId="0" fontId="26" fillId="0" borderId="36"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50"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28" xfId="0" applyFont="1" applyBorder="1" applyAlignment="1">
      <alignment horizontal="center" vertical="center" wrapText="1"/>
    </xf>
    <xf numFmtId="0" fontId="26" fillId="0" borderId="28" xfId="0" applyFont="1" applyBorder="1" applyAlignment="1">
      <alignment horizontal="center" vertical="center"/>
    </xf>
    <xf numFmtId="0" fontId="26" fillId="0" borderId="41"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58" xfId="0" applyFont="1" applyBorder="1" applyAlignment="1">
      <alignment horizontal="center" vertical="center" wrapText="1"/>
    </xf>
    <xf numFmtId="0" fontId="26" fillId="0" borderId="83" xfId="0" applyFont="1" applyBorder="1" applyAlignment="1">
      <alignment horizontal="center" vertical="center"/>
    </xf>
    <xf numFmtId="0" fontId="19" fillId="0" borderId="54" xfId="0" applyFont="1" applyBorder="1" applyAlignment="1">
      <alignment horizontal="center" vertical="center"/>
    </xf>
    <xf numFmtId="0" fontId="19" fillId="0" borderId="10" xfId="0" applyFont="1" applyBorder="1" applyAlignment="1">
      <alignment horizontal="center" vertical="center"/>
    </xf>
    <xf numFmtId="176" fontId="5" fillId="0" borderId="30" xfId="0" applyNumberFormat="1" applyFont="1" applyBorder="1" applyAlignment="1">
      <alignment horizontal="center" vertical="center"/>
    </xf>
    <xf numFmtId="176" fontId="5" fillId="0" borderId="0"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9" fillId="0" borderId="4" xfId="0" applyFont="1" applyBorder="1" applyAlignment="1">
      <alignment horizontal="center" vertical="center"/>
    </xf>
    <xf numFmtId="0" fontId="19" fillId="0" borderId="8" xfId="0" applyFont="1" applyBorder="1" applyAlignment="1">
      <alignment horizontal="center" vertical="center"/>
    </xf>
    <xf numFmtId="0" fontId="29" fillId="0" borderId="58" xfId="0" applyFont="1" applyBorder="1" applyAlignment="1">
      <alignment horizontal="center" vertical="center" wrapText="1"/>
    </xf>
    <xf numFmtId="0" fontId="29" fillId="0" borderId="41" xfId="0" applyFont="1" applyBorder="1" applyAlignment="1">
      <alignment horizontal="center" vertical="center"/>
    </xf>
    <xf numFmtId="0" fontId="29" fillId="0" borderId="83" xfId="0" applyFont="1" applyBorder="1" applyAlignment="1">
      <alignment horizontal="center" vertical="center"/>
    </xf>
    <xf numFmtId="0" fontId="29" fillId="0" borderId="21" xfId="0" applyFont="1" applyBorder="1" applyAlignment="1">
      <alignment horizontal="center" vertical="center"/>
    </xf>
    <xf numFmtId="0" fontId="22" fillId="0" borderId="28"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83" xfId="0" applyFont="1" applyBorder="1" applyAlignment="1">
      <alignment horizontal="center" vertical="center" wrapText="1"/>
    </xf>
    <xf numFmtId="0" fontId="29" fillId="0" borderId="20"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41" xfId="0" applyFont="1" applyBorder="1" applyAlignment="1">
      <alignment horizontal="center" vertical="center"/>
    </xf>
    <xf numFmtId="0" fontId="27" fillId="0" borderId="83" xfId="0" applyFont="1" applyBorder="1" applyAlignment="1">
      <alignment horizontal="center" vertical="center"/>
    </xf>
    <xf numFmtId="0" fontId="27" fillId="0" borderId="21" xfId="0" applyFont="1" applyBorder="1" applyAlignment="1">
      <alignment horizontal="center" vertical="center"/>
    </xf>
    <xf numFmtId="0" fontId="29" fillId="0" borderId="56" xfId="0" applyFont="1" applyBorder="1" applyAlignment="1">
      <alignment horizontal="center" vertical="center" textRotation="255"/>
    </xf>
    <xf numFmtId="0" fontId="29" fillId="0" borderId="95" xfId="0" applyFont="1" applyBorder="1" applyAlignment="1">
      <alignment horizontal="center" vertical="center" textRotation="255"/>
    </xf>
    <xf numFmtId="0" fontId="26" fillId="0" borderId="58" xfId="0" applyFont="1" applyBorder="1" applyAlignment="1">
      <alignment horizontal="center" vertical="center"/>
    </xf>
    <xf numFmtId="0" fontId="22" fillId="0" borderId="28"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58" xfId="0" applyFont="1" applyBorder="1" applyAlignment="1">
      <alignment horizontal="center" vertical="center" wrapText="1"/>
    </xf>
    <xf numFmtId="0" fontId="22" fillId="0" borderId="83" xfId="0" applyFont="1" applyBorder="1" applyAlignment="1">
      <alignment horizontal="center" vertical="center" wrapText="1"/>
    </xf>
    <xf numFmtId="0" fontId="26" fillId="0" borderId="43" xfId="0" applyFont="1" applyBorder="1" applyAlignment="1">
      <alignment horizontal="center" vertical="center"/>
    </xf>
    <xf numFmtId="0" fontId="26" fillId="0" borderId="77" xfId="0" applyFont="1" applyBorder="1" applyAlignment="1">
      <alignment horizontal="center" vertical="center"/>
    </xf>
    <xf numFmtId="0" fontId="26" fillId="0" borderId="76" xfId="0" applyFont="1" applyBorder="1" applyAlignment="1">
      <alignment horizontal="center" vertical="center"/>
    </xf>
    <xf numFmtId="0" fontId="8" fillId="0" borderId="30"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0" borderId="47" xfId="0" applyFont="1" applyBorder="1" applyAlignment="1">
      <alignment horizontal="center" vertical="center" textRotation="255"/>
    </xf>
    <xf numFmtId="0" fontId="27" fillId="0" borderId="4" xfId="0" applyFont="1" applyBorder="1" applyAlignment="1">
      <alignment horizontal="center" vertical="center"/>
    </xf>
    <xf numFmtId="0" fontId="27" fillId="0" borderId="8" xfId="0" applyFont="1" applyBorder="1" applyAlignment="1">
      <alignment horizontal="center" vertical="center"/>
    </xf>
    <xf numFmtId="0" fontId="27" fillId="0" borderId="28" xfId="0" applyFont="1" applyBorder="1" applyAlignment="1">
      <alignment horizontal="center" vertical="center"/>
    </xf>
    <xf numFmtId="0" fontId="27" fillId="0" borderId="20" xfId="0" applyFont="1" applyBorder="1" applyAlignment="1">
      <alignment horizontal="center" vertical="center"/>
    </xf>
    <xf numFmtId="0" fontId="29" fillId="0" borderId="28" xfId="0" applyFont="1" applyBorder="1" applyAlignment="1">
      <alignment horizontal="center" vertical="center"/>
    </xf>
    <xf numFmtId="0" fontId="29" fillId="0" borderId="20" xfId="0" applyFont="1" applyBorder="1" applyAlignment="1">
      <alignment horizontal="center" vertical="center"/>
    </xf>
    <xf numFmtId="0" fontId="26" fillId="0" borderId="97"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2" xfId="0" applyFont="1" applyBorder="1" applyAlignment="1">
      <alignment horizontal="center" vertical="center"/>
    </xf>
    <xf numFmtId="0" fontId="26" fillId="0" borderId="44" xfId="0" applyFont="1" applyBorder="1" applyAlignment="1">
      <alignment horizontal="center" vertical="center"/>
    </xf>
    <xf numFmtId="0" fontId="22" fillId="0" borderId="83" xfId="0" applyFont="1" applyBorder="1" applyAlignment="1">
      <alignment horizontal="center" vertical="center"/>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9" fillId="0" borderId="41" xfId="0" applyFont="1" applyBorder="1" applyAlignment="1">
      <alignment horizontal="center" vertical="center" textRotation="255"/>
    </xf>
    <xf numFmtId="0" fontId="29" fillId="0" borderId="21" xfId="0" applyFont="1" applyBorder="1" applyAlignment="1">
      <alignment horizontal="center" vertical="center" textRotation="255"/>
    </xf>
    <xf numFmtId="0" fontId="27" fillId="0" borderId="28"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6" xfId="0" applyFont="1" applyBorder="1" applyAlignment="1">
      <alignment horizontal="center" vertical="center" textRotation="255"/>
    </xf>
    <xf numFmtId="0" fontId="27" fillId="0" borderId="95" xfId="0" applyFont="1" applyBorder="1" applyAlignment="1">
      <alignment horizontal="center" vertical="center" textRotation="255"/>
    </xf>
    <xf numFmtId="0" fontId="22" fillId="0" borderId="56" xfId="0" applyFont="1" applyBorder="1" applyAlignment="1">
      <alignment horizontal="center" vertical="center" textRotation="255"/>
    </xf>
    <xf numFmtId="0" fontId="22" fillId="0" borderId="95" xfId="0" applyFont="1" applyBorder="1" applyAlignment="1">
      <alignment horizontal="center" vertical="center" textRotation="255"/>
    </xf>
  </cellXfs>
  <cellStyles count="5">
    <cellStyle name="ハイパーリンク" xfId="2" builtinId="8"/>
    <cellStyle name="通貨 2" xfId="3" xr:uid="{8253367B-5731-41C9-A20D-4FEB1DD6E56C}"/>
    <cellStyle name="標準" xfId="0" builtinId="0"/>
    <cellStyle name="標準 2" xfId="4" xr:uid="{89F97EBA-3F0F-4E67-AFBA-B104699BFFD4}"/>
    <cellStyle name="標準_23-moushikomi" xfId="1" xr:uid="{2CFB7DB2-2C6D-455F-A249-0FB5315F1682}"/>
  </cellStyles>
  <dxfs count="173">
    <dxf>
      <font>
        <color theme="0"/>
        <name val="ＭＳ Ｐゴシック"/>
        <family val="3"/>
        <charset val="128"/>
        <scheme val="none"/>
      </font>
      <fill>
        <patternFill>
          <bgColor rgb="FFFF0000"/>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name val="ＭＳ Ｐゴシック"/>
        <family val="3"/>
        <charset val="128"/>
        <scheme val="none"/>
      </font>
      <fill>
        <patternFill>
          <bgColor rgb="FFFF0000"/>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ont>
        <color theme="0"/>
      </font>
      <fill>
        <patternFill>
          <bgColor rgb="FFFF0000"/>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dxf>
    <dxf>
      <fill>
        <patternFill>
          <bgColor theme="8" tint="-0.24994659260841701"/>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ont>
        <color theme="0"/>
        <name val="ＭＳ Ｐゴシック"/>
        <family val="3"/>
        <charset val="128"/>
        <scheme val="none"/>
      </font>
      <fill>
        <patternFill>
          <bgColor rgb="FFFF0000"/>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name val="ＭＳ Ｐゴシック"/>
        <family val="3"/>
        <charset val="128"/>
        <scheme val="none"/>
      </font>
      <fill>
        <patternFill>
          <bgColor rgb="FFFF0000"/>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ont>
        <color theme="0"/>
      </font>
      <fill>
        <patternFill>
          <bgColor rgb="FFFF0000"/>
        </patternFill>
      </fill>
    </dxf>
    <dxf>
      <fill>
        <patternFill>
          <bgColor rgb="FFFFFF99"/>
        </patternFill>
      </fill>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fill>
        <patternFill>
          <bgColor rgb="FFFF0000"/>
        </patternFill>
      </fill>
    </dxf>
    <dxf>
      <font>
        <color theme="0"/>
        <name val="ＭＳ Ｐゴシック"/>
        <family val="3"/>
        <charset val="128"/>
        <scheme val="none"/>
      </font>
      <fill>
        <patternFill>
          <bgColor rgb="FFFF000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ont>
        <color theme="0"/>
        <name val="ＭＳ Ｐゴシック"/>
        <family val="3"/>
        <charset val="128"/>
        <scheme val="none"/>
      </font>
      <fill>
        <patternFill>
          <bgColor rgb="FFFF0000"/>
        </patternFill>
      </fill>
    </dxf>
    <dxf>
      <fill>
        <patternFill>
          <bgColor theme="9" tint="0.79998168889431442"/>
        </patternFill>
      </fill>
    </dxf>
    <dxf>
      <fill>
        <patternFill>
          <bgColor rgb="FFFFFFCC"/>
        </patternFill>
      </fill>
    </dxf>
    <dxf>
      <fill>
        <patternFill>
          <bgColor theme="9" tint="0.79998168889431442"/>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ont>
        <color theme="0"/>
      </font>
      <fill>
        <patternFill>
          <bgColor rgb="FFFF0000"/>
        </patternFill>
      </fill>
    </dxf>
    <dxf>
      <font>
        <color theme="0"/>
      </font>
    </dxf>
    <dxf>
      <font>
        <color theme="0"/>
      </font>
    </dxf>
    <dxf>
      <font>
        <color theme="0"/>
      </font>
    </dxf>
    <dxf>
      <fill>
        <patternFill>
          <bgColor rgb="FFFFFF99"/>
        </patternFill>
      </fill>
    </dxf>
    <dxf>
      <font>
        <color theme="0"/>
      </font>
    </dxf>
    <dxf>
      <font>
        <color theme="0"/>
      </font>
    </dxf>
    <dxf>
      <fill>
        <patternFill>
          <bgColor rgb="FFFFFF99"/>
        </patternFill>
      </fill>
    </dxf>
    <dxf>
      <font>
        <color theme="0"/>
      </font>
    </dxf>
    <dxf>
      <fill>
        <patternFill>
          <bgColor rgb="FFFFFF99"/>
        </patternFill>
      </fill>
    </dxf>
    <dxf>
      <font>
        <color theme="0"/>
      </font>
    </dxf>
    <dxf>
      <font>
        <color theme="0"/>
      </font>
    </dxf>
    <dxf>
      <fill>
        <patternFill>
          <bgColor rgb="FFFFFF99"/>
        </patternFill>
      </fill>
    </dxf>
    <dxf>
      <fill>
        <patternFill>
          <bgColor rgb="FFFFFF99"/>
        </patternFill>
      </fill>
    </dxf>
    <dxf>
      <font>
        <color theme="0"/>
      </font>
    </dxf>
    <dxf>
      <fill>
        <patternFill>
          <bgColor rgb="FFFFFF99"/>
        </patternFill>
      </fill>
    </dxf>
    <dxf>
      <fill>
        <patternFill>
          <bgColor rgb="FFFFFF99"/>
        </patternFill>
      </fill>
    </dxf>
    <dxf>
      <fill>
        <patternFill>
          <bgColor rgb="FFFFFF99"/>
        </patternFill>
      </fill>
    </dxf>
    <dxf>
      <font>
        <color theme="0"/>
      </font>
    </dxf>
    <dxf>
      <font>
        <color theme="0"/>
      </font>
    </dxf>
    <dxf>
      <fill>
        <patternFill>
          <bgColor rgb="FFFFFF99"/>
        </patternFill>
      </fill>
    </dxf>
    <dxf>
      <font>
        <color theme="0"/>
      </font>
    </dxf>
    <dxf>
      <font>
        <color theme="0"/>
      </font>
    </dxf>
    <dxf>
      <fill>
        <patternFill>
          <bgColor rgb="FFFFFF99"/>
        </patternFill>
      </fill>
    </dxf>
    <dxf>
      <font>
        <color theme="0"/>
      </font>
    </dxf>
    <dxf>
      <font>
        <color theme="0"/>
      </font>
    </dxf>
    <dxf>
      <font>
        <color theme="0"/>
      </font>
    </dxf>
    <dxf>
      <fill>
        <patternFill>
          <bgColor rgb="FFFFFF99"/>
        </patternFill>
      </fill>
    </dxf>
    <dxf>
      <fill>
        <patternFill>
          <bgColor rgb="FFFFFF99"/>
        </patternFill>
      </fill>
    </dxf>
    <dxf>
      <font>
        <color theme="0"/>
      </font>
    </dxf>
    <dxf>
      <fill>
        <patternFill>
          <bgColor theme="8" tint="0.79998168889431442"/>
        </patternFill>
      </fill>
    </dxf>
    <dxf>
      <fill>
        <patternFill>
          <bgColor rgb="FFFFFF99"/>
        </patternFill>
      </fill>
    </dxf>
    <dxf>
      <fill>
        <patternFill>
          <bgColor rgb="FFFFFF99"/>
        </patternFill>
      </fill>
    </dxf>
    <dxf>
      <fill>
        <patternFill>
          <bgColor rgb="FFFFFF99"/>
        </patternFill>
      </fill>
    </dxf>
    <dxf>
      <font>
        <color theme="0"/>
        <name val="ＭＳ Ｐゴシック"/>
        <family val="3"/>
        <charset val="128"/>
        <scheme val="none"/>
      </font>
      <fill>
        <patternFill>
          <bgColor rgb="FFFF000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ont>
        <color theme="0"/>
        <name val="ＭＳ Ｐゴシック"/>
        <family val="3"/>
        <charset val="128"/>
        <scheme val="none"/>
      </font>
      <fill>
        <patternFill>
          <bgColor rgb="FFFF0000"/>
        </patternFill>
      </fill>
    </dxf>
    <dxf>
      <fill>
        <patternFill>
          <bgColor theme="9" tint="0.79998168889431442"/>
        </patternFill>
      </fill>
    </dxf>
    <dxf>
      <fill>
        <patternFill>
          <bgColor rgb="FFFFFFCC"/>
        </patternFill>
      </fill>
    </dxf>
    <dxf>
      <fill>
        <patternFill>
          <bgColor theme="9" tint="0.79998168889431442"/>
        </patternFill>
      </fill>
    </dxf>
    <dxf>
      <font>
        <color theme="0"/>
      </font>
      <fill>
        <patternFill>
          <bgColor rgb="FFFF0000"/>
        </patternFill>
      </fill>
    </dxf>
    <dxf>
      <fill>
        <patternFill>
          <bgColor rgb="FFFFFFCC"/>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ont>
        <color theme="0"/>
      </font>
      <fill>
        <patternFill>
          <bgColor rgb="FFFF0000"/>
        </patternFill>
      </fill>
    </dxf>
    <dxf>
      <font>
        <color theme="0"/>
        <name val="ＭＳ Ｐゴシック"/>
        <family val="3"/>
        <charset val="128"/>
        <scheme val="none"/>
      </font>
      <fill>
        <patternFill>
          <bgColor rgb="FFFF000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ont>
        <color theme="0"/>
        <name val="ＭＳ Ｐゴシック"/>
        <family val="3"/>
        <charset val="128"/>
        <scheme val="none"/>
      </font>
      <fill>
        <patternFill>
          <bgColor rgb="FFFF0000"/>
        </patternFill>
      </fill>
    </dxf>
    <dxf>
      <fill>
        <patternFill>
          <bgColor theme="9" tint="0.79998168889431442"/>
        </patternFill>
      </fill>
    </dxf>
    <dxf>
      <fill>
        <patternFill>
          <bgColor rgb="FFFFFFCC"/>
        </patternFill>
      </fill>
    </dxf>
    <dxf>
      <fill>
        <patternFill>
          <bgColor theme="9" tint="0.79998168889431442"/>
        </patternFill>
      </fill>
    </dxf>
    <dxf>
      <font>
        <color theme="0"/>
      </font>
      <fill>
        <patternFill>
          <bgColor rgb="FFFF0000"/>
        </patternFill>
      </fill>
    </dxf>
    <dxf>
      <fill>
        <patternFill>
          <bgColor rgb="FFFFFFCC"/>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ont>
        <color theme="0"/>
      </font>
      <fill>
        <patternFill>
          <bgColor rgb="FFFF0000"/>
        </patternFill>
      </fill>
    </dxf>
  </dxfs>
  <tableStyles count="0" defaultTableStyle="TableStyleMedium9" defaultPivotStyle="PivotStyleLight16"/>
  <colors>
    <mruColors>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12"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13"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Radio" firstButton="1" fmlaLink="$CP$9"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checked="Checked" firstButton="1" fmlaLink="$CP$1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checked="Checked" firstButton="1" fmlaLink="$CP$12"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CheckBox" fmlaLink="$A$12" lockText="1" noThreeD="1"/>
</file>

<file path=xl/ctrlProps/ctrlProp134.xml><?xml version="1.0" encoding="utf-8"?>
<formControlPr xmlns="http://schemas.microsoft.com/office/spreadsheetml/2009/9/main" objectType="CheckBox" checked="Checked" fmlaLink="$A$13"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CheckBox" fmlaLink="$A$4" lockText="1" noThreeD="1"/>
</file>

<file path=xl/ctrlProps/ctrlProp137.xml><?xml version="1.0" encoding="utf-8"?>
<formControlPr xmlns="http://schemas.microsoft.com/office/spreadsheetml/2009/9/main" objectType="CheckBox" checked="Checked" fmlaLink="$A$5" lockText="1" noThreeD="1"/>
</file>

<file path=xl/ctrlProps/ctrlProp138.xml><?xml version="1.0" encoding="utf-8"?>
<formControlPr xmlns="http://schemas.microsoft.com/office/spreadsheetml/2009/9/main" objectType="CheckBox" checked="Checked" fmlaLink="$A$6" lockText="1" noThreeD="1"/>
</file>

<file path=xl/ctrlProps/ctrlProp139.xml><?xml version="1.0" encoding="utf-8"?>
<formControlPr xmlns="http://schemas.microsoft.com/office/spreadsheetml/2009/9/main" objectType="CheckBox" checked="Checked" fmlaLink="$A$7" lockText="1" noThreeD="1"/>
</file>

<file path=xl/ctrlProps/ctrlProp14.xml><?xml version="1.0" encoding="utf-8"?>
<formControlPr xmlns="http://schemas.microsoft.com/office/spreadsheetml/2009/9/main" objectType="CheckBox" fmlaLink="$A$4"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fmlaLink="$CP$13" lockText="1" noThreeD="1"/>
</file>

<file path=xl/ctrlProps/ctrlProp142.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5" lockText="1" noThreeD="1"/>
</file>

<file path=xl/ctrlProps/ctrlProp16.xml><?xml version="1.0" encoding="utf-8"?>
<formControlPr xmlns="http://schemas.microsoft.com/office/spreadsheetml/2009/9/main" objectType="CheckBox" fmlaLink="$A$6" lockText="1" noThreeD="1"/>
</file>

<file path=xl/ctrlProps/ctrlProp17.xml><?xml version="1.0" encoding="utf-8"?>
<formControlPr xmlns="http://schemas.microsoft.com/office/spreadsheetml/2009/9/main" objectType="CheckBox" fmlaLink="$A$7"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CR$13"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fmlaLink="$CR$1" lockText="1" noThreeD="1"/>
</file>

<file path=xl/ctrlProps/ctrlProp22.xml><?xml version="1.0" encoding="utf-8"?>
<formControlPr xmlns="http://schemas.microsoft.com/office/spreadsheetml/2009/9/main" objectType="CheckBox" fmlaLink="$CR$3" lockText="1" noThreeD="1"/>
</file>

<file path=xl/ctrlProps/ctrlProp23.xml><?xml version="1.0" encoding="utf-8"?>
<formControlPr xmlns="http://schemas.microsoft.com/office/spreadsheetml/2009/9/main" objectType="CheckBox" fmlaLink="$CR$4" lockText="1" noThreeD="1"/>
</file>

<file path=xl/ctrlProps/ctrlProp24.xml><?xml version="1.0" encoding="utf-8"?>
<formControlPr xmlns="http://schemas.microsoft.com/office/spreadsheetml/2009/9/main" objectType="CheckBox" fmlaLink="$A$4"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Radio" firstButton="1" fmlaLink="$CR$9"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CR$11" lockText="1" noThreeD="1"/>
</file>

<file path=xl/ctrlProps/ctrlProp3.xml><?xml version="1.0" encoding="utf-8"?>
<formControlPr xmlns="http://schemas.microsoft.com/office/spreadsheetml/2009/9/main" objectType="Radio" firstButton="1" fmlaLink="$CR$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CR$12"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12" lockText="1" noThreeD="1"/>
</file>

<file path=xl/ctrlProps/ctrlProp36.xml><?xml version="1.0" encoding="utf-8"?>
<formControlPr xmlns="http://schemas.microsoft.com/office/spreadsheetml/2009/9/main" objectType="CheckBox" fmlaLink="$A$13"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A$4" lockText="1" noThreeD="1"/>
</file>

<file path=xl/ctrlProps/ctrlProp39.xml><?xml version="1.0" encoding="utf-8"?>
<formControlPr xmlns="http://schemas.microsoft.com/office/spreadsheetml/2009/9/main" objectType="CheckBox" fmlaLink="$A$5"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A$6" lockText="1" noThreeD="1"/>
</file>

<file path=xl/ctrlProps/ctrlProp41.xml><?xml version="1.0" encoding="utf-8"?>
<formControlPr xmlns="http://schemas.microsoft.com/office/spreadsheetml/2009/9/main" objectType="CheckBox" fmlaLink="$A$7"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CR$13"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CR$1" lockText="1" noThreeD="1"/>
</file>

<file path=xl/ctrlProps/ctrlProp46.xml><?xml version="1.0" encoding="utf-8"?>
<formControlPr xmlns="http://schemas.microsoft.com/office/spreadsheetml/2009/9/main" objectType="CheckBox" fmlaLink="$CR$3" lockText="1" noThreeD="1"/>
</file>

<file path=xl/ctrlProps/ctrlProp47.xml><?xml version="1.0" encoding="utf-8"?>
<formControlPr xmlns="http://schemas.microsoft.com/office/spreadsheetml/2009/9/main" objectType="CheckBox" fmlaLink="$CR$4" lockText="1" noThreeD="1"/>
</file>

<file path=xl/ctrlProps/ctrlProp48.xml><?xml version="1.0" encoding="utf-8"?>
<formControlPr xmlns="http://schemas.microsoft.com/office/spreadsheetml/2009/9/main" objectType="CheckBox" fmlaLink="$A$4"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fmlaLink="$CR$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Radio" firstButton="1" fmlaLink="$CQ$9"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CQ$1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CQ$1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CheckBox" fmlaLink="$A$12" lockText="1" noThreeD="1"/>
</file>

<file path=xl/ctrlProps/ctrlProp64.xml><?xml version="1.0" encoding="utf-8"?>
<formControlPr xmlns="http://schemas.microsoft.com/office/spreadsheetml/2009/9/main" objectType="CheckBox" fmlaLink="$A$13"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CheckBox" fmlaLink="$A$4" lockText="1" noThreeD="1"/>
</file>

<file path=xl/ctrlProps/ctrlProp67.xml><?xml version="1.0" encoding="utf-8"?>
<formControlPr xmlns="http://schemas.microsoft.com/office/spreadsheetml/2009/9/main" objectType="CheckBox" fmlaLink="$A$5" lockText="1" noThreeD="1"/>
</file>

<file path=xl/ctrlProps/ctrlProp68.xml><?xml version="1.0" encoding="utf-8"?>
<formControlPr xmlns="http://schemas.microsoft.com/office/spreadsheetml/2009/9/main" objectType="CheckBox" fmlaLink="$A$6" lockText="1" noThreeD="1"/>
</file>

<file path=xl/ctrlProps/ctrlProp69.xml><?xml version="1.0" encoding="utf-8"?>
<formControlPr xmlns="http://schemas.microsoft.com/office/spreadsheetml/2009/9/main" objectType="CheckBox" fmlaLink="$A$7"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CQ$13"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CheckBox" fmlaLink="$CQ$1" lockText="1" noThreeD="1"/>
</file>

<file path=xl/ctrlProps/ctrlProp74.xml><?xml version="1.0" encoding="utf-8"?>
<formControlPr xmlns="http://schemas.microsoft.com/office/spreadsheetml/2009/9/main" objectType="CheckBox" fmlaLink="$CQ$3" lockText="1" noThreeD="1"/>
</file>

<file path=xl/ctrlProps/ctrlProp75.xml><?xml version="1.0" encoding="utf-8"?>
<formControlPr xmlns="http://schemas.microsoft.com/office/spreadsheetml/2009/9/main" objectType="CheckBox" fmlaLink="$CQ$4" lockText="1" noThreeD="1"/>
</file>

<file path=xl/ctrlProps/ctrlProp76.xml><?xml version="1.0" encoding="utf-8"?>
<formControlPr xmlns="http://schemas.microsoft.com/office/spreadsheetml/2009/9/main" objectType="CheckBox" fmlaLink="$A$4" lockText="1" noThreeD="1"/>
</file>

<file path=xl/ctrlProps/ctrlProp77.xml><?xml version="1.0" encoding="utf-8"?>
<formControlPr xmlns="http://schemas.microsoft.com/office/spreadsheetml/2009/9/main" objectType="Radio" firstButton="1" fmlaLink="$CQ$9"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CQ$11"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checked="Checked" firstButton="1" fmlaLink="$CQ$12"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A$12" lockText="1" noThreeD="1"/>
</file>

<file path=xl/ctrlProps/ctrlProp88.xml><?xml version="1.0" encoding="utf-8"?>
<formControlPr xmlns="http://schemas.microsoft.com/office/spreadsheetml/2009/9/main" objectType="CheckBox" checked="Checked" fmlaLink="$A$13" lockText="1" noThreeD="1"/>
</file>

<file path=xl/ctrlProps/ctrlProp89.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CR$12" lockText="1" noThreeD="1"/>
</file>

<file path=xl/ctrlProps/ctrlProp90.xml><?xml version="1.0" encoding="utf-8"?>
<formControlPr xmlns="http://schemas.microsoft.com/office/spreadsheetml/2009/9/main" objectType="CheckBox" fmlaLink="$A$4" lockText="1" noThreeD="1"/>
</file>

<file path=xl/ctrlProps/ctrlProp91.xml><?xml version="1.0" encoding="utf-8"?>
<formControlPr xmlns="http://schemas.microsoft.com/office/spreadsheetml/2009/9/main" objectType="CheckBox" checked="Checked" fmlaLink="$A$5" lockText="1" noThreeD="1"/>
</file>

<file path=xl/ctrlProps/ctrlProp92.xml><?xml version="1.0" encoding="utf-8"?>
<formControlPr xmlns="http://schemas.microsoft.com/office/spreadsheetml/2009/9/main" objectType="CheckBox" checked="Checked" fmlaLink="$A$6" lockText="1" noThreeD="1"/>
</file>

<file path=xl/ctrlProps/ctrlProp93.xml><?xml version="1.0" encoding="utf-8"?>
<formControlPr xmlns="http://schemas.microsoft.com/office/spreadsheetml/2009/9/main" objectType="CheckBox" checked="Checked" fmlaLink="$A$7"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fmlaLink="$CQ$13"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96</xdr:col>
      <xdr:colOff>65627</xdr:colOff>
      <xdr:row>9</xdr:row>
      <xdr:rowOff>180436</xdr:rowOff>
    </xdr:from>
    <xdr:to>
      <xdr:col>114</xdr:col>
      <xdr:colOff>34324</xdr:colOff>
      <xdr:row>14</xdr:row>
      <xdr:rowOff>63980</xdr:rowOff>
    </xdr:to>
    <xdr:sp macro="" textlink="">
      <xdr:nvSpPr>
        <xdr:cNvPr id="2" name="Text Box 26">
          <a:extLst>
            <a:ext uri="{FF2B5EF4-FFF2-40B4-BE49-F238E27FC236}">
              <a16:creationId xmlns:a16="http://schemas.microsoft.com/office/drawing/2014/main" id="{3332F410-10B9-4FC2-9DDC-1046420DD6B5}"/>
            </a:ext>
          </a:extLst>
        </xdr:cNvPr>
        <xdr:cNvSpPr txBox="1">
          <a:spLocks noChangeArrowheads="1"/>
        </xdr:cNvSpPr>
      </xdr:nvSpPr>
      <xdr:spPr bwMode="auto">
        <a:xfrm>
          <a:off x="13457777" y="1666336"/>
          <a:ext cx="2578547" cy="1512319"/>
        </a:xfrm>
        <a:prstGeom prst="rect">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エクセルの枠線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格子線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を表示させたりさせない方法</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メニューバーの「ページレイアウトタブ」→「シートのオプション」→「枠線」→「表示」のチェックを入れる、もしくは外します。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または、メニューバーの</a:t>
          </a:r>
          <a:r>
            <a:rPr lang="ja-JP" altLang="ja-JP" sz="1000" b="0" i="0" baseline="0">
              <a:effectLst/>
              <a:latin typeface="+mn-lt"/>
              <a:ea typeface="+mn-ea"/>
              <a:cs typeface="+mn-cs"/>
            </a:rPr>
            <a:t>「表示タブ」→「表示」</a:t>
          </a:r>
          <a:r>
            <a:rPr lang="ja-JP" altLang="en-US" sz="1000" b="0" i="0" u="none" strike="noStrike" baseline="0">
              <a:solidFill>
                <a:srgbClr val="000000"/>
              </a:solidFill>
              <a:latin typeface="ＭＳ Ｐゴシック"/>
              <a:ea typeface="ＭＳ Ｐゴシック"/>
            </a:rPr>
            <a:t>→「枠線」のチェックを入れる、もしくは外します。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10</xdr:col>
          <xdr:colOff>0</xdr:colOff>
          <xdr:row>10</xdr:row>
          <xdr:rowOff>266700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0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14</xdr:col>
          <xdr:colOff>0</xdr:colOff>
          <xdr:row>10</xdr:row>
          <xdr:rowOff>266700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0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担当者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89</xdr:col>
          <xdr:colOff>114300</xdr:colOff>
          <xdr:row>7</xdr:row>
          <xdr:rowOff>6450</xdr:rowOff>
        </xdr:from>
        <xdr:to>
          <xdr:col>94</xdr:col>
          <xdr:colOff>37564</xdr:colOff>
          <xdr:row>10</xdr:row>
          <xdr:rowOff>0</xdr:rowOff>
        </xdr:to>
        <xdr:grpSp>
          <xdr:nvGrpSpPr>
            <xdr:cNvPr id="3" name="要配慮">
              <a:extLst>
                <a:ext uri="{FF2B5EF4-FFF2-40B4-BE49-F238E27FC236}">
                  <a16:creationId xmlns:a16="http://schemas.microsoft.com/office/drawing/2014/main" id="{E8CBD0F3-717F-4EDE-8295-6F442708D5F4}"/>
                </a:ext>
              </a:extLst>
            </xdr:cNvPr>
            <xdr:cNvGrpSpPr>
              <a:grpSpLocks/>
            </xdr:cNvGrpSpPr>
          </xdr:nvGrpSpPr>
          <xdr:grpSpPr bwMode="auto">
            <a:xfrm>
              <a:off x="12639675" y="1187550"/>
              <a:ext cx="694789" cy="565050"/>
              <a:chOff x="7541792" y="6895450"/>
              <a:chExt cx="1354985" cy="713134"/>
            </a:xfrm>
          </xdr:grpSpPr>
          <xdr:sp macro="" textlink="">
            <xdr:nvSpPr>
              <xdr:cNvPr id="43011" name="Option Button 3" hidden="1">
                <a:extLst>
                  <a:ext uri="{63B3BB69-23CF-44E3-9099-C40C66FF867C}">
                    <a14:compatExt spid="_x0000_s43011"/>
                  </a:ext>
                  <a:ext uri="{FF2B5EF4-FFF2-40B4-BE49-F238E27FC236}">
                    <a16:creationId xmlns:a16="http://schemas.microsoft.com/office/drawing/2014/main" id="{00000000-0008-0000-0000-000003A80000}"/>
                  </a:ext>
                </a:extLst>
              </xdr:cNvPr>
              <xdr:cNvSpPr/>
            </xdr:nvSpPr>
            <xdr:spPr bwMode="auto">
              <a:xfrm>
                <a:off x="7541792" y="7286813"/>
                <a:ext cx="1041030" cy="3217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43012" name="Group Box 4" hidden="1">
                <a:extLst>
                  <a:ext uri="{63B3BB69-23CF-44E3-9099-C40C66FF867C}">
                    <a14:compatExt spid="_x0000_s43012"/>
                  </a:ext>
                  <a:ext uri="{FF2B5EF4-FFF2-40B4-BE49-F238E27FC236}">
                    <a16:creationId xmlns:a16="http://schemas.microsoft.com/office/drawing/2014/main" id="{00000000-0008-0000-0000-000004A80000}"/>
                  </a:ext>
                </a:extLst>
              </xdr:cNvPr>
              <xdr:cNvSpPr/>
            </xdr:nvSpPr>
            <xdr:spPr bwMode="auto">
              <a:xfrm>
                <a:off x="7583480" y="6895450"/>
                <a:ext cx="1313297" cy="28657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71</xdr:col>
          <xdr:colOff>9525</xdr:colOff>
          <xdr:row>9</xdr:row>
          <xdr:rowOff>247650</xdr:rowOff>
        </xdr:from>
        <xdr:to>
          <xdr:col>85</xdr:col>
          <xdr:colOff>133350</xdr:colOff>
          <xdr:row>10</xdr:row>
          <xdr:rowOff>276225</xdr:rowOff>
        </xdr:to>
        <xdr:grpSp>
          <xdr:nvGrpSpPr>
            <xdr:cNvPr id="4" name="団体事務室">
              <a:extLst>
                <a:ext uri="{FF2B5EF4-FFF2-40B4-BE49-F238E27FC236}">
                  <a16:creationId xmlns:a16="http://schemas.microsoft.com/office/drawing/2014/main" id="{7B23D09E-B2D9-4A00-BEE4-08B6412A2118}"/>
                </a:ext>
              </a:extLst>
            </xdr:cNvPr>
            <xdr:cNvGrpSpPr>
              <a:grpSpLocks/>
            </xdr:cNvGrpSpPr>
          </xdr:nvGrpSpPr>
          <xdr:grpSpPr bwMode="auto">
            <a:xfrm>
              <a:off x="9734550" y="1733550"/>
              <a:ext cx="2324100" cy="295275"/>
              <a:chOff x="10331876" y="1784132"/>
              <a:chExt cx="1499690" cy="245232"/>
            </a:xfrm>
          </xdr:grpSpPr>
          <xdr:sp macro="" textlink="">
            <xdr:nvSpPr>
              <xdr:cNvPr id="43013" name="Option Button 5" hidden="1">
                <a:extLst>
                  <a:ext uri="{63B3BB69-23CF-44E3-9099-C40C66FF867C}">
                    <a14:compatExt spid="_x0000_s43013"/>
                  </a:ext>
                  <a:ext uri="{FF2B5EF4-FFF2-40B4-BE49-F238E27FC236}">
                    <a16:creationId xmlns:a16="http://schemas.microsoft.com/office/drawing/2014/main" id="{00000000-0008-0000-0000-000005A80000}"/>
                  </a:ext>
                </a:extLst>
              </xdr:cNvPr>
              <xdr:cNvSpPr/>
            </xdr:nvSpPr>
            <xdr:spPr bwMode="auto">
              <a:xfrm>
                <a:off x="10418929" y="1851688"/>
                <a:ext cx="540082" cy="13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43014" name="Option Button 6" hidden="1">
                <a:extLst>
                  <a:ext uri="{63B3BB69-23CF-44E3-9099-C40C66FF867C}">
                    <a14:compatExt spid="_x0000_s43014"/>
                  </a:ext>
                  <a:ext uri="{FF2B5EF4-FFF2-40B4-BE49-F238E27FC236}">
                    <a16:creationId xmlns:a16="http://schemas.microsoft.com/office/drawing/2014/main" id="{00000000-0008-0000-0000-000006A80000}"/>
                  </a:ext>
                </a:extLst>
              </xdr:cNvPr>
              <xdr:cNvSpPr/>
            </xdr:nvSpPr>
            <xdr:spPr bwMode="auto">
              <a:xfrm>
                <a:off x="11133304" y="1848134"/>
                <a:ext cx="502835" cy="14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43015" name="Group Box 7" hidden="1">
                <a:extLst>
                  <a:ext uri="{63B3BB69-23CF-44E3-9099-C40C66FF867C}">
                    <a14:compatExt spid="_x0000_s43015"/>
                  </a:ext>
                  <a:ext uri="{FF2B5EF4-FFF2-40B4-BE49-F238E27FC236}">
                    <a16:creationId xmlns:a16="http://schemas.microsoft.com/office/drawing/2014/main" id="{00000000-0008-0000-0000-000007A80000}"/>
                  </a:ext>
                </a:extLst>
              </xdr:cNvPr>
              <xdr:cNvSpPr/>
            </xdr:nvSpPr>
            <xdr:spPr bwMode="auto">
              <a:xfrm>
                <a:off x="10331876" y="1784132"/>
                <a:ext cx="1499690" cy="245232"/>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71</xdr:col>
          <xdr:colOff>0</xdr:colOff>
          <xdr:row>10</xdr:row>
          <xdr:rowOff>257175</xdr:rowOff>
        </xdr:from>
        <xdr:to>
          <xdr:col>94</xdr:col>
          <xdr:colOff>0</xdr:colOff>
          <xdr:row>12</xdr:row>
          <xdr:rowOff>9525</xdr:rowOff>
        </xdr:to>
        <xdr:grpSp>
          <xdr:nvGrpSpPr>
            <xdr:cNvPr id="5" name="講師棟">
              <a:extLst>
                <a:ext uri="{FF2B5EF4-FFF2-40B4-BE49-F238E27FC236}">
                  <a16:creationId xmlns:a16="http://schemas.microsoft.com/office/drawing/2014/main" id="{DC1A4A01-501F-4544-9019-6B2AD663E309}"/>
                </a:ext>
              </a:extLst>
            </xdr:cNvPr>
            <xdr:cNvGrpSpPr>
              <a:grpSpLocks/>
            </xdr:cNvGrpSpPr>
          </xdr:nvGrpSpPr>
          <xdr:grpSpPr bwMode="auto">
            <a:xfrm>
              <a:off x="9725025" y="2009775"/>
              <a:ext cx="3571875" cy="400050"/>
              <a:chOff x="9512826" y="2626480"/>
              <a:chExt cx="3161479" cy="444633"/>
            </a:xfrm>
          </xdr:grpSpPr>
          <xdr:sp macro="" textlink="">
            <xdr:nvSpPr>
              <xdr:cNvPr id="43016" name="Group Box 8" hidden="1">
                <a:extLst>
                  <a:ext uri="{63B3BB69-23CF-44E3-9099-C40C66FF867C}">
                    <a14:compatExt spid="_x0000_s43016"/>
                  </a:ext>
                  <a:ext uri="{FF2B5EF4-FFF2-40B4-BE49-F238E27FC236}">
                    <a16:creationId xmlns:a16="http://schemas.microsoft.com/office/drawing/2014/main" id="{00000000-0008-0000-0000-000008A80000}"/>
                  </a:ext>
                </a:extLst>
              </xdr:cNvPr>
              <xdr:cNvSpPr/>
            </xdr:nvSpPr>
            <xdr:spPr bwMode="auto">
              <a:xfrm>
                <a:off x="9512826" y="2626480"/>
                <a:ext cx="3161479" cy="444633"/>
              </a:xfrm>
              <a:prstGeom prst="rect">
                <a:avLst/>
              </a:prstGeom>
              <a:noFill/>
              <a:ln w="9525">
                <a:miter lim="800000"/>
                <a:headEnd/>
                <a:tailEnd/>
              </a:ln>
              <a:extLst>
                <a:ext uri="{909E8E84-426E-40DD-AFC4-6F175D3DCCD1}">
                  <a14:hiddenFill>
                    <a:noFill/>
                  </a14:hiddenFill>
                </a:ext>
              </a:extLst>
            </xdr:spPr>
          </xdr:sp>
          <xdr:sp macro="" textlink="">
            <xdr:nvSpPr>
              <xdr:cNvPr id="43017" name="Option Button 9" hidden="1">
                <a:extLst>
                  <a:ext uri="{63B3BB69-23CF-44E3-9099-C40C66FF867C}">
                    <a14:compatExt spid="_x0000_s43017"/>
                  </a:ext>
                  <a:ext uri="{FF2B5EF4-FFF2-40B4-BE49-F238E27FC236}">
                    <a16:creationId xmlns:a16="http://schemas.microsoft.com/office/drawing/2014/main" id="{00000000-0008-0000-0000-000009A80000}"/>
                  </a:ext>
                </a:extLst>
              </xdr:cNvPr>
              <xdr:cNvSpPr/>
            </xdr:nvSpPr>
            <xdr:spPr bwMode="auto">
              <a:xfrm>
                <a:off x="9618799" y="2739753"/>
                <a:ext cx="473604" cy="2484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43018" name="Option Button 10" hidden="1">
                <a:extLst>
                  <a:ext uri="{63B3BB69-23CF-44E3-9099-C40C66FF867C}">
                    <a14:compatExt spid="_x0000_s43018"/>
                  </a:ext>
                  <a:ext uri="{FF2B5EF4-FFF2-40B4-BE49-F238E27FC236}">
                    <a16:creationId xmlns:a16="http://schemas.microsoft.com/office/drawing/2014/main" id="{00000000-0008-0000-0000-00000AA80000}"/>
                  </a:ext>
                </a:extLst>
              </xdr:cNvPr>
              <xdr:cNvSpPr/>
            </xdr:nvSpPr>
            <xdr:spPr bwMode="auto">
              <a:xfrm>
                <a:off x="12205892" y="2738116"/>
                <a:ext cx="426192" cy="2484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xdr:twoCellAnchor>
    <xdr:from>
      <xdr:col>71</xdr:col>
      <xdr:colOff>9525</xdr:colOff>
      <xdr:row>12</xdr:row>
      <xdr:rowOff>0</xdr:rowOff>
    </xdr:from>
    <xdr:to>
      <xdr:col>93</xdr:col>
      <xdr:colOff>28575</xdr:colOff>
      <xdr:row>13</xdr:row>
      <xdr:rowOff>0</xdr:rowOff>
    </xdr:to>
    <xdr:grpSp>
      <xdr:nvGrpSpPr>
        <xdr:cNvPr id="6" name="洗濯室">
          <a:extLst>
            <a:ext uri="{FF2B5EF4-FFF2-40B4-BE49-F238E27FC236}">
              <a16:creationId xmlns:a16="http://schemas.microsoft.com/office/drawing/2014/main" id="{BF743EBC-F579-4C59-9D4E-086AB830930C}"/>
            </a:ext>
          </a:extLst>
        </xdr:cNvPr>
        <xdr:cNvGrpSpPr>
          <a:grpSpLocks/>
        </xdr:cNvGrpSpPr>
      </xdr:nvGrpSpPr>
      <xdr:grpSpPr bwMode="auto">
        <a:xfrm>
          <a:off x="9734550" y="2400300"/>
          <a:ext cx="3390900" cy="371475"/>
          <a:chOff x="9533310" y="3712717"/>
          <a:chExt cx="3351787" cy="231032"/>
        </a:xfrm>
      </xdr:grpSpPr>
      <xdr:sp macro="" textlink="">
        <xdr:nvSpPr>
          <xdr:cNvPr id="7" name="Group Box 493" hidden="1">
            <a:extLst>
              <a:ext uri="{63B3BB69-23CF-44E3-9099-C40C66FF867C}">
                <a14:compatExt xmlns:a14="http://schemas.microsoft.com/office/drawing/2010/main" spid="_x0000_s9709"/>
              </a:ext>
              <a:ext uri="{FF2B5EF4-FFF2-40B4-BE49-F238E27FC236}">
                <a16:creationId xmlns:a16="http://schemas.microsoft.com/office/drawing/2014/main" id="{31A4289D-8D3E-AC39-3363-C239E941714E}"/>
              </a:ext>
            </a:extLst>
          </xdr:cNvPr>
          <xdr:cNvSpPr/>
        </xdr:nvSpPr>
        <xdr:spPr bwMode="auto">
          <a:xfrm>
            <a:off x="9533310" y="3712717"/>
            <a:ext cx="3351787" cy="231032"/>
          </a:xfrm>
          <a:prstGeom prst="rect">
            <a:avLst/>
          </a:prstGeom>
          <a:noFill/>
          <a:ln w="9525">
            <a:miter lim="800000"/>
            <a:headEnd/>
            <a:tailEnd/>
          </a:ln>
          <a:extLst>
            <a:ext uri="{909E8E84-426E-40DD-AFC4-6F175D3DCCD1}">
              <a14:hiddenFill xmlns:a14="http://schemas.microsoft.com/office/drawing/2010/main">
                <a:noFill/>
              </a14:hiddenFill>
            </a:ext>
          </a:extLst>
        </xdr:spPr>
      </xdr:sp>
      <xdr:sp macro="" textlink="">
        <xdr:nvSpPr>
          <xdr:cNvPr id="8" name="Option Button 494" hidden="1">
            <a:extLst>
              <a:ext uri="{63B3BB69-23CF-44E3-9099-C40C66FF867C}">
                <a14:compatExt xmlns:a14="http://schemas.microsoft.com/office/drawing/2010/main" spid="_x0000_s9710"/>
              </a:ext>
              <a:ext uri="{FF2B5EF4-FFF2-40B4-BE49-F238E27FC236}">
                <a16:creationId xmlns:a16="http://schemas.microsoft.com/office/drawing/2014/main" id="{41917B30-5DC8-8B33-67B3-AB6A49CA25E2}"/>
              </a:ext>
            </a:extLst>
          </xdr:cNvPr>
          <xdr:cNvSpPr/>
        </xdr:nvSpPr>
        <xdr:spPr bwMode="auto">
          <a:xfrm>
            <a:off x="9663011" y="3769468"/>
            <a:ext cx="502393" cy="135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9" name="Option Button 495" hidden="1">
            <a:extLst>
              <a:ext uri="{63B3BB69-23CF-44E3-9099-C40C66FF867C}">
                <a14:compatExt xmlns:a14="http://schemas.microsoft.com/office/drawing/2010/main" spid="_x0000_s9711"/>
              </a:ext>
              <a:ext uri="{FF2B5EF4-FFF2-40B4-BE49-F238E27FC236}">
                <a16:creationId xmlns:a16="http://schemas.microsoft.com/office/drawing/2014/main" id="{BAD0A2B7-3D04-5D49-FF8D-1E01E19A2378}"/>
              </a:ext>
            </a:extLst>
          </xdr:cNvPr>
          <xdr:cNvSpPr/>
        </xdr:nvSpPr>
        <xdr:spPr bwMode="auto">
          <a:xfrm>
            <a:off x="12111949" y="3741501"/>
            <a:ext cx="598860" cy="165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AlternateContent xmlns:mc="http://schemas.openxmlformats.org/markup-compatibility/2006">
    <mc:Choice xmlns:a14="http://schemas.microsoft.com/office/drawing/2010/main" Requires="a14">
      <xdr:twoCellAnchor editAs="oneCell">
        <xdr:from>
          <xdr:col>37</xdr:col>
          <xdr:colOff>47625</xdr:colOff>
          <xdr:row>12</xdr:row>
          <xdr:rowOff>95250</xdr:rowOff>
        </xdr:from>
        <xdr:to>
          <xdr:col>38</xdr:col>
          <xdr:colOff>114300</xdr:colOff>
          <xdr:row>12</xdr:row>
          <xdr:rowOff>295275</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0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13</xdr:row>
          <xdr:rowOff>85725</xdr:rowOff>
        </xdr:from>
        <xdr:to>
          <xdr:col>38</xdr:col>
          <xdr:colOff>114300</xdr:colOff>
          <xdr:row>13</xdr:row>
          <xdr:rowOff>276225</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0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97</xdr:col>
      <xdr:colOff>47625</xdr:colOff>
      <xdr:row>41</xdr:row>
      <xdr:rowOff>152400</xdr:rowOff>
    </xdr:from>
    <xdr:to>
      <xdr:col>107</xdr:col>
      <xdr:colOff>47625</xdr:colOff>
      <xdr:row>45</xdr:row>
      <xdr:rowOff>142875</xdr:rowOff>
    </xdr:to>
    <xdr:sp macro="" textlink="">
      <xdr:nvSpPr>
        <xdr:cNvPr id="10" name="AutoShape 25">
          <a:extLst>
            <a:ext uri="{FF2B5EF4-FFF2-40B4-BE49-F238E27FC236}">
              <a16:creationId xmlns:a16="http://schemas.microsoft.com/office/drawing/2014/main" id="{008365E4-1F45-4C63-93CC-53F52FD8C76E}"/>
            </a:ext>
          </a:extLst>
        </xdr:cNvPr>
        <xdr:cNvSpPr>
          <a:spLocks noChangeArrowheads="1"/>
        </xdr:cNvSpPr>
      </xdr:nvSpPr>
      <xdr:spPr bwMode="auto">
        <a:xfrm>
          <a:off x="13620750" y="7934325"/>
          <a:ext cx="1428750" cy="733425"/>
        </a:xfrm>
        <a:prstGeom prst="wedgeRoundRectCallout">
          <a:avLst>
            <a:gd name="adj1" fmla="val -52925"/>
            <a:gd name="adj2" fmla="val 122962"/>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２泊３日以上のご利用の際は、</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89</xdr:col>
          <xdr:colOff>114300</xdr:colOff>
          <xdr:row>8</xdr:row>
          <xdr:rowOff>0</xdr:rowOff>
        </xdr:from>
        <xdr:to>
          <xdr:col>97</xdr:col>
          <xdr:colOff>0</xdr:colOff>
          <xdr:row>9</xdr:row>
          <xdr:rowOff>19050</xdr:rowOff>
        </xdr:to>
        <xdr:sp macro="" textlink="">
          <xdr:nvSpPr>
            <xdr:cNvPr id="43021" name="Option Button 13" hidden="1">
              <a:extLst>
                <a:ext uri="{63B3BB69-23CF-44E3-9099-C40C66FF867C}">
                  <a14:compatExt spid="_x0000_s43021"/>
                </a:ext>
                <a:ext uri="{FF2B5EF4-FFF2-40B4-BE49-F238E27FC236}">
                  <a16:creationId xmlns:a16="http://schemas.microsoft.com/office/drawing/2014/main" id="{00000000-0008-0000-00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xdr:twoCellAnchor>
    <xdr:from>
      <xdr:col>112</xdr:col>
      <xdr:colOff>74984</xdr:colOff>
      <xdr:row>2</xdr:row>
      <xdr:rowOff>9525</xdr:rowOff>
    </xdr:from>
    <xdr:to>
      <xdr:col>125</xdr:col>
      <xdr:colOff>70903</xdr:colOff>
      <xdr:row>7</xdr:row>
      <xdr:rowOff>0</xdr:rowOff>
    </xdr:to>
    <xdr:sp macro="" textlink="">
      <xdr:nvSpPr>
        <xdr:cNvPr id="11" name="AutoShape 25">
          <a:extLst>
            <a:ext uri="{FF2B5EF4-FFF2-40B4-BE49-F238E27FC236}">
              <a16:creationId xmlns:a16="http://schemas.microsoft.com/office/drawing/2014/main" id="{B2ABE79F-59F7-4DA2-90B5-D2CC3864275E}"/>
            </a:ext>
          </a:extLst>
        </xdr:cNvPr>
        <xdr:cNvSpPr>
          <a:spLocks noChangeArrowheads="1"/>
        </xdr:cNvSpPr>
      </xdr:nvSpPr>
      <xdr:spPr bwMode="auto">
        <a:xfrm>
          <a:off x="15791234" y="304800"/>
          <a:ext cx="1853294" cy="876300"/>
        </a:xfrm>
        <a:prstGeom prst="wedgeRoundRectCallout">
          <a:avLst>
            <a:gd name="adj1" fmla="val -51384"/>
            <a:gd name="adj2" fmla="val -92255"/>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にズレがある場合は、適宜、</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xdr:row>
          <xdr:rowOff>19050</xdr:rowOff>
        </xdr:from>
        <xdr:to>
          <xdr:col>4</xdr:col>
          <xdr:colOff>38100</xdr:colOff>
          <xdr:row>3</xdr:row>
          <xdr:rowOff>161925</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0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19050</xdr:rowOff>
        </xdr:from>
        <xdr:to>
          <xdr:col>4</xdr:col>
          <xdr:colOff>38100</xdr:colOff>
          <xdr:row>4</xdr:row>
          <xdr:rowOff>161925</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0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19050</xdr:rowOff>
        </xdr:from>
        <xdr:to>
          <xdr:col>4</xdr:col>
          <xdr:colOff>38100</xdr:colOff>
          <xdr:row>5</xdr:row>
          <xdr:rowOff>161925</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0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19050</xdr:rowOff>
        </xdr:from>
        <xdr:to>
          <xdr:col>4</xdr:col>
          <xdr:colOff>38100</xdr:colOff>
          <xdr:row>6</xdr:row>
          <xdr:rowOff>161925</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0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71</xdr:col>
          <xdr:colOff>9525</xdr:colOff>
          <xdr:row>12</xdr:row>
          <xdr:rowOff>0</xdr:rowOff>
        </xdr:from>
        <xdr:to>
          <xdr:col>93</xdr:col>
          <xdr:colOff>28575</xdr:colOff>
          <xdr:row>13</xdr:row>
          <xdr:rowOff>0</xdr:rowOff>
        </xdr:to>
        <xdr:grpSp>
          <xdr:nvGrpSpPr>
            <xdr:cNvPr id="12" name="Group 1069">
              <a:extLst>
                <a:ext uri="{FF2B5EF4-FFF2-40B4-BE49-F238E27FC236}">
                  <a16:creationId xmlns:a16="http://schemas.microsoft.com/office/drawing/2014/main" id="{7F68BA85-1A0C-48A7-A7E5-2CC418D01E90}"/>
                </a:ext>
              </a:extLst>
            </xdr:cNvPr>
            <xdr:cNvGrpSpPr>
              <a:grpSpLocks/>
            </xdr:cNvGrpSpPr>
          </xdr:nvGrpSpPr>
          <xdr:grpSpPr bwMode="auto">
            <a:xfrm>
              <a:off x="9734550" y="2400300"/>
              <a:ext cx="3390900" cy="371475"/>
              <a:chOff x="95333" y="37127"/>
              <a:chExt cx="33517" cy="2310"/>
            </a:xfrm>
          </xdr:grpSpPr>
          <xdr:sp macro="" textlink="">
            <xdr:nvSpPr>
              <xdr:cNvPr id="43026" name="Group Box 18" hidden="1">
                <a:extLst>
                  <a:ext uri="{63B3BB69-23CF-44E3-9099-C40C66FF867C}">
                    <a14:compatExt spid="_x0000_s43026"/>
                  </a:ext>
                  <a:ext uri="{FF2B5EF4-FFF2-40B4-BE49-F238E27FC236}">
                    <a16:creationId xmlns:a16="http://schemas.microsoft.com/office/drawing/2014/main" id="{00000000-0008-0000-0000-000012A80000}"/>
                  </a:ext>
                </a:extLst>
              </xdr:cNvPr>
              <xdr:cNvSpPr/>
            </xdr:nvSpPr>
            <xdr:spPr bwMode="auto">
              <a:xfrm>
                <a:off x="95333" y="37127"/>
                <a:ext cx="33517" cy="2310"/>
              </a:xfrm>
              <a:prstGeom prst="rect">
                <a:avLst/>
              </a:prstGeom>
              <a:noFill/>
              <a:ln w="9525">
                <a:miter lim="800000"/>
                <a:headEnd/>
                <a:tailEnd/>
              </a:ln>
              <a:extLst>
                <a:ext uri="{909E8E84-426E-40DD-AFC4-6F175D3DCCD1}">
                  <a14:hiddenFill>
                    <a:noFill/>
                  </a14:hiddenFill>
                </a:ext>
              </a:extLst>
            </xdr:spPr>
          </xdr:sp>
          <xdr:sp macro="" textlink="">
            <xdr:nvSpPr>
              <xdr:cNvPr id="43027" name="Option Button 19" hidden="1">
                <a:extLst>
                  <a:ext uri="{63B3BB69-23CF-44E3-9099-C40C66FF867C}">
                    <a14:compatExt spid="_x0000_s43027"/>
                  </a:ext>
                  <a:ext uri="{FF2B5EF4-FFF2-40B4-BE49-F238E27FC236}">
                    <a16:creationId xmlns:a16="http://schemas.microsoft.com/office/drawing/2014/main" id="{00000000-0008-0000-0000-000013A80000}"/>
                  </a:ext>
                </a:extLst>
              </xdr:cNvPr>
              <xdr:cNvSpPr/>
            </xdr:nvSpPr>
            <xdr:spPr bwMode="auto">
              <a:xfrm>
                <a:off x="96630" y="37694"/>
                <a:ext cx="5024" cy="13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43028" name="Option Button 20" hidden="1">
                <a:extLst>
                  <a:ext uri="{63B3BB69-23CF-44E3-9099-C40C66FF867C}">
                    <a14:compatExt spid="_x0000_s43028"/>
                  </a:ext>
                  <a:ext uri="{FF2B5EF4-FFF2-40B4-BE49-F238E27FC236}">
                    <a16:creationId xmlns:a16="http://schemas.microsoft.com/office/drawing/2014/main" id="{00000000-0008-0000-0000-000014A80000}"/>
                  </a:ext>
                </a:extLst>
              </xdr:cNvPr>
              <xdr:cNvSpPr/>
            </xdr:nvSpPr>
            <xdr:spPr bwMode="auto">
              <a:xfrm>
                <a:off x="121119" y="37415"/>
                <a:ext cx="5989" cy="16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95250</xdr:colOff>
          <xdr:row>12</xdr:row>
          <xdr:rowOff>352425</xdr:rowOff>
        </xdr:from>
        <xdr:to>
          <xdr:col>90</xdr:col>
          <xdr:colOff>19050</xdr:colOff>
          <xdr:row>13</xdr:row>
          <xdr:rowOff>238125</xdr:rowOff>
        </xdr:to>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000-00001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制限なく承諾する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95250</xdr:colOff>
          <xdr:row>13</xdr:row>
          <xdr:rowOff>180975</xdr:rowOff>
        </xdr:from>
        <xdr:to>
          <xdr:col>93</xdr:col>
          <xdr:colOff>123825</xdr:colOff>
          <xdr:row>14</xdr:row>
          <xdr:rowOff>76200</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000-00001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一部に制限を設けて承諾する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95250</xdr:colOff>
          <xdr:row>14</xdr:row>
          <xdr:rowOff>28575</xdr:rowOff>
        </xdr:from>
        <xdr:to>
          <xdr:col>93</xdr:col>
          <xdr:colOff>123825</xdr:colOff>
          <xdr:row>15</xdr:row>
          <xdr:rowOff>0</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000-00001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19050</xdr:rowOff>
        </xdr:from>
        <xdr:to>
          <xdr:col>4</xdr:col>
          <xdr:colOff>28575</xdr:colOff>
          <xdr:row>3</xdr:row>
          <xdr:rowOff>161925</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000-00001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19</xdr:row>
          <xdr:rowOff>85725</xdr:rowOff>
        </xdr:from>
        <xdr:to>
          <xdr:col>4</xdr:col>
          <xdr:colOff>152400</xdr:colOff>
          <xdr:row>20</xdr:row>
          <xdr:rowOff>57150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C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21</xdr:row>
          <xdr:rowOff>85725</xdr:rowOff>
        </xdr:from>
        <xdr:to>
          <xdr:col>4</xdr:col>
          <xdr:colOff>152400</xdr:colOff>
          <xdr:row>22</xdr:row>
          <xdr:rowOff>66675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C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23</xdr:row>
          <xdr:rowOff>85725</xdr:rowOff>
        </xdr:from>
        <xdr:to>
          <xdr:col>4</xdr:col>
          <xdr:colOff>152400</xdr:colOff>
          <xdr:row>24</xdr:row>
          <xdr:rowOff>57150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C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85725</xdr:rowOff>
        </xdr:from>
        <xdr:to>
          <xdr:col>4</xdr:col>
          <xdr:colOff>152400</xdr:colOff>
          <xdr:row>26</xdr:row>
          <xdr:rowOff>57150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C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180975</xdr:rowOff>
        </xdr:from>
        <xdr:to>
          <xdr:col>4</xdr:col>
          <xdr:colOff>38100</xdr:colOff>
          <xdr:row>38</xdr:row>
          <xdr:rowOff>28575</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C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36</xdr:row>
          <xdr:rowOff>180975</xdr:rowOff>
        </xdr:from>
        <xdr:to>
          <xdr:col>8</xdr:col>
          <xdr:colOff>28575</xdr:colOff>
          <xdr:row>38</xdr:row>
          <xdr:rowOff>28575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C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180975</xdr:rowOff>
        </xdr:from>
        <xdr:to>
          <xdr:col>16</xdr:col>
          <xdr:colOff>38100</xdr:colOff>
          <xdr:row>38</xdr:row>
          <xdr:rowOff>28575</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C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180975</xdr:rowOff>
        </xdr:from>
        <xdr:to>
          <xdr:col>4</xdr:col>
          <xdr:colOff>38100</xdr:colOff>
          <xdr:row>39</xdr:row>
          <xdr:rowOff>28575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C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19</xdr:row>
          <xdr:rowOff>85725</xdr:rowOff>
        </xdr:from>
        <xdr:to>
          <xdr:col>4</xdr:col>
          <xdr:colOff>152400</xdr:colOff>
          <xdr:row>20</xdr:row>
          <xdr:rowOff>57150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C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21</xdr:row>
          <xdr:rowOff>85725</xdr:rowOff>
        </xdr:from>
        <xdr:to>
          <xdr:col>4</xdr:col>
          <xdr:colOff>152400</xdr:colOff>
          <xdr:row>22</xdr:row>
          <xdr:rowOff>66675</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C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23</xdr:row>
          <xdr:rowOff>85725</xdr:rowOff>
        </xdr:from>
        <xdr:to>
          <xdr:col>4</xdr:col>
          <xdr:colOff>152400</xdr:colOff>
          <xdr:row>24</xdr:row>
          <xdr:rowOff>57150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C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85725</xdr:rowOff>
        </xdr:from>
        <xdr:to>
          <xdr:col>4</xdr:col>
          <xdr:colOff>152400</xdr:colOff>
          <xdr:row>26</xdr:row>
          <xdr:rowOff>57150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C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94</xdr:col>
      <xdr:colOff>65627</xdr:colOff>
      <xdr:row>9</xdr:row>
      <xdr:rowOff>180436</xdr:rowOff>
    </xdr:from>
    <xdr:to>
      <xdr:col>112</xdr:col>
      <xdr:colOff>34324</xdr:colOff>
      <xdr:row>14</xdr:row>
      <xdr:rowOff>63980</xdr:rowOff>
    </xdr:to>
    <xdr:sp macro="" textlink="">
      <xdr:nvSpPr>
        <xdr:cNvPr id="2" name="Text Box 26">
          <a:extLst>
            <a:ext uri="{FF2B5EF4-FFF2-40B4-BE49-F238E27FC236}">
              <a16:creationId xmlns:a16="http://schemas.microsoft.com/office/drawing/2014/main" id="{EA8F2096-C033-4AE4-9D8E-7538B4E36DD2}"/>
            </a:ext>
          </a:extLst>
        </xdr:cNvPr>
        <xdr:cNvSpPr txBox="1">
          <a:spLocks noChangeArrowheads="1"/>
        </xdr:cNvSpPr>
      </xdr:nvSpPr>
      <xdr:spPr bwMode="auto">
        <a:xfrm>
          <a:off x="13162502" y="1694911"/>
          <a:ext cx="2578547" cy="1274194"/>
        </a:xfrm>
        <a:prstGeom prst="rect">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エクセルの枠線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格子線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を表示させたりさせない方法</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メニューバーの「ページレイアウトタブ」→「シートのオプション」→「枠線」→「表示」のチェックを入れる、もしくは外します。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または、メニューバーの</a:t>
          </a:r>
          <a:r>
            <a:rPr lang="ja-JP" altLang="ja-JP" sz="1000" b="0" i="0" baseline="0">
              <a:effectLst/>
              <a:latin typeface="+mn-lt"/>
              <a:ea typeface="+mn-ea"/>
              <a:cs typeface="+mn-cs"/>
            </a:rPr>
            <a:t>「表示タブ」→「表示」</a:t>
          </a:r>
          <a:r>
            <a:rPr lang="ja-JP" altLang="en-US" sz="1000" b="0" i="0" u="none" strike="noStrike" baseline="0">
              <a:solidFill>
                <a:srgbClr val="000000"/>
              </a:solidFill>
              <a:latin typeface="ＭＳ Ｐゴシック"/>
              <a:ea typeface="ＭＳ Ｐゴシック"/>
            </a:rPr>
            <a:t>→「枠線」のチェックを入れる、もしくは外します。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10</xdr:col>
          <xdr:colOff>0</xdr:colOff>
          <xdr:row>10</xdr:row>
          <xdr:rowOff>266700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D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14</xdr:col>
          <xdr:colOff>0</xdr:colOff>
          <xdr:row>10</xdr:row>
          <xdr:rowOff>266700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D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担当者</a:t>
              </a:r>
            </a:p>
          </xdr:txBody>
        </xdr:sp>
        <xdr:clientData/>
      </xdr:twoCellAnchor>
    </mc:Choice>
    <mc:Fallback/>
  </mc:AlternateContent>
  <xdr:twoCellAnchor>
    <xdr:from>
      <xdr:col>94</xdr:col>
      <xdr:colOff>91116</xdr:colOff>
      <xdr:row>18</xdr:row>
      <xdr:rowOff>28036</xdr:rowOff>
    </xdr:from>
    <xdr:to>
      <xdr:col>112</xdr:col>
      <xdr:colOff>65597</xdr:colOff>
      <xdr:row>24</xdr:row>
      <xdr:rowOff>64698</xdr:rowOff>
    </xdr:to>
    <xdr:sp macro="" textlink="">
      <xdr:nvSpPr>
        <xdr:cNvPr id="3" name="Text Box 26">
          <a:extLst>
            <a:ext uri="{FF2B5EF4-FFF2-40B4-BE49-F238E27FC236}">
              <a16:creationId xmlns:a16="http://schemas.microsoft.com/office/drawing/2014/main" id="{D1281B10-7ADC-456C-A407-B59C223F6E64}"/>
            </a:ext>
          </a:extLst>
        </xdr:cNvPr>
        <xdr:cNvSpPr txBox="1">
          <a:spLocks noChangeArrowheads="1"/>
        </xdr:cNvSpPr>
      </xdr:nvSpPr>
      <xdr:spPr bwMode="auto">
        <a:xfrm>
          <a:off x="13187991" y="3733261"/>
          <a:ext cx="2584331" cy="808187"/>
        </a:xfrm>
        <a:prstGeom prst="rect">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各セルのコメントを表示させたりさせない方法</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メニューバーの「校閲タブ」→「すべてのコメントの表示」をクリックします。</a:t>
          </a:r>
        </a:p>
      </xdr:txBody>
    </xdr:sp>
    <xdr:clientData/>
  </xdr:twoCellAnchor>
  <mc:AlternateContent xmlns:mc="http://schemas.openxmlformats.org/markup-compatibility/2006">
    <mc:Choice xmlns:a14="http://schemas.microsoft.com/office/drawing/2010/main" Requires="a14">
      <xdr:twoCellAnchor>
        <xdr:from>
          <xdr:col>87</xdr:col>
          <xdr:colOff>114301</xdr:colOff>
          <xdr:row>7</xdr:row>
          <xdr:rowOff>6450</xdr:rowOff>
        </xdr:from>
        <xdr:to>
          <xdr:col>93</xdr:col>
          <xdr:colOff>0</xdr:colOff>
          <xdr:row>10</xdr:row>
          <xdr:rowOff>0</xdr:rowOff>
        </xdr:to>
        <xdr:grpSp>
          <xdr:nvGrpSpPr>
            <xdr:cNvPr id="4" name="要配慮">
              <a:extLst>
                <a:ext uri="{FF2B5EF4-FFF2-40B4-BE49-F238E27FC236}">
                  <a16:creationId xmlns:a16="http://schemas.microsoft.com/office/drawing/2014/main" id="{4D75E188-296B-41EF-92AF-3C94FFCFE09D}"/>
                </a:ext>
              </a:extLst>
            </xdr:cNvPr>
            <xdr:cNvGrpSpPr>
              <a:grpSpLocks/>
            </xdr:cNvGrpSpPr>
          </xdr:nvGrpSpPr>
          <xdr:grpSpPr bwMode="auto">
            <a:xfrm>
              <a:off x="12353926" y="1216125"/>
              <a:ext cx="742949" cy="565050"/>
              <a:chOff x="7541820" y="6895405"/>
              <a:chExt cx="1355054" cy="713171"/>
            </a:xfrm>
          </xdr:grpSpPr>
          <xdr:sp macro="" textlink="">
            <xdr:nvSpPr>
              <xdr:cNvPr id="37891" name="Option Button 3" hidden="1">
                <a:extLst>
                  <a:ext uri="{63B3BB69-23CF-44E3-9099-C40C66FF867C}">
                    <a14:compatExt spid="_x0000_s37891"/>
                  </a:ext>
                  <a:ext uri="{FF2B5EF4-FFF2-40B4-BE49-F238E27FC236}">
                    <a16:creationId xmlns:a16="http://schemas.microsoft.com/office/drawing/2014/main" id="{00000000-0008-0000-0D00-000003940000}"/>
                  </a:ext>
                </a:extLst>
              </xdr:cNvPr>
              <xdr:cNvSpPr/>
            </xdr:nvSpPr>
            <xdr:spPr bwMode="auto">
              <a:xfrm>
                <a:off x="7541820" y="7286807"/>
                <a:ext cx="1041031" cy="3217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37892" name="Group Box 4" hidden="1">
                <a:extLst>
                  <a:ext uri="{63B3BB69-23CF-44E3-9099-C40C66FF867C}">
                    <a14:compatExt spid="_x0000_s37892"/>
                  </a:ext>
                  <a:ext uri="{FF2B5EF4-FFF2-40B4-BE49-F238E27FC236}">
                    <a16:creationId xmlns:a16="http://schemas.microsoft.com/office/drawing/2014/main" id="{00000000-0008-0000-0D00-000004940000}"/>
                  </a:ext>
                </a:extLst>
              </xdr:cNvPr>
              <xdr:cNvSpPr/>
            </xdr:nvSpPr>
            <xdr:spPr bwMode="auto">
              <a:xfrm>
                <a:off x="7583574" y="6895405"/>
                <a:ext cx="1313300" cy="28657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70</xdr:col>
          <xdr:colOff>9525</xdr:colOff>
          <xdr:row>9</xdr:row>
          <xdr:rowOff>247650</xdr:rowOff>
        </xdr:from>
        <xdr:to>
          <xdr:col>83</xdr:col>
          <xdr:colOff>133350</xdr:colOff>
          <xdr:row>10</xdr:row>
          <xdr:rowOff>276225</xdr:rowOff>
        </xdr:to>
        <xdr:grpSp>
          <xdr:nvGrpSpPr>
            <xdr:cNvPr id="5" name="団体事務室">
              <a:extLst>
                <a:ext uri="{FF2B5EF4-FFF2-40B4-BE49-F238E27FC236}">
                  <a16:creationId xmlns:a16="http://schemas.microsoft.com/office/drawing/2014/main" id="{2EE95EB8-5690-444F-B246-65F023B4ADBD}"/>
                </a:ext>
              </a:extLst>
            </xdr:cNvPr>
            <xdr:cNvGrpSpPr>
              <a:grpSpLocks/>
            </xdr:cNvGrpSpPr>
          </xdr:nvGrpSpPr>
          <xdr:grpSpPr bwMode="auto">
            <a:xfrm>
              <a:off x="9772650" y="1762125"/>
              <a:ext cx="2028825" cy="295275"/>
              <a:chOff x="10331795" y="1784169"/>
              <a:chExt cx="1499690" cy="245233"/>
            </a:xfrm>
          </xdr:grpSpPr>
          <xdr:sp macro="" textlink="">
            <xdr:nvSpPr>
              <xdr:cNvPr id="37893" name="Option Button 5" hidden="1">
                <a:extLst>
                  <a:ext uri="{63B3BB69-23CF-44E3-9099-C40C66FF867C}">
                    <a14:compatExt spid="_x0000_s37893"/>
                  </a:ext>
                  <a:ext uri="{FF2B5EF4-FFF2-40B4-BE49-F238E27FC236}">
                    <a16:creationId xmlns:a16="http://schemas.microsoft.com/office/drawing/2014/main" id="{00000000-0008-0000-0D00-000005940000}"/>
                  </a:ext>
                </a:extLst>
              </xdr:cNvPr>
              <xdr:cNvSpPr/>
            </xdr:nvSpPr>
            <xdr:spPr bwMode="auto">
              <a:xfrm>
                <a:off x="10418929" y="1851688"/>
                <a:ext cx="540082" cy="13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37894" name="Option Button 6" hidden="1">
                <a:extLst>
                  <a:ext uri="{63B3BB69-23CF-44E3-9099-C40C66FF867C}">
                    <a14:compatExt spid="_x0000_s37894"/>
                  </a:ext>
                  <a:ext uri="{FF2B5EF4-FFF2-40B4-BE49-F238E27FC236}">
                    <a16:creationId xmlns:a16="http://schemas.microsoft.com/office/drawing/2014/main" id="{00000000-0008-0000-0D00-000006940000}"/>
                  </a:ext>
                </a:extLst>
              </xdr:cNvPr>
              <xdr:cNvSpPr/>
            </xdr:nvSpPr>
            <xdr:spPr bwMode="auto">
              <a:xfrm>
                <a:off x="11133304" y="1848134"/>
                <a:ext cx="502835" cy="14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37895" name="Group Box 7" hidden="1">
                <a:extLst>
                  <a:ext uri="{63B3BB69-23CF-44E3-9099-C40C66FF867C}">
                    <a14:compatExt spid="_x0000_s37895"/>
                  </a:ext>
                  <a:ext uri="{FF2B5EF4-FFF2-40B4-BE49-F238E27FC236}">
                    <a16:creationId xmlns:a16="http://schemas.microsoft.com/office/drawing/2014/main" id="{00000000-0008-0000-0D00-000007940000}"/>
                  </a:ext>
                </a:extLst>
              </xdr:cNvPr>
              <xdr:cNvSpPr/>
            </xdr:nvSpPr>
            <xdr:spPr bwMode="auto">
              <a:xfrm>
                <a:off x="10331795" y="1784169"/>
                <a:ext cx="1499690" cy="245233"/>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70</xdr:col>
          <xdr:colOff>0</xdr:colOff>
          <xdr:row>10</xdr:row>
          <xdr:rowOff>257175</xdr:rowOff>
        </xdr:from>
        <xdr:to>
          <xdr:col>92</xdr:col>
          <xdr:colOff>0</xdr:colOff>
          <xdr:row>12</xdr:row>
          <xdr:rowOff>9525</xdr:rowOff>
        </xdr:to>
        <xdr:grpSp>
          <xdr:nvGrpSpPr>
            <xdr:cNvPr id="6" name="講師棟">
              <a:extLst>
                <a:ext uri="{FF2B5EF4-FFF2-40B4-BE49-F238E27FC236}">
                  <a16:creationId xmlns:a16="http://schemas.microsoft.com/office/drawing/2014/main" id="{B010E4D3-F996-4DA2-BBDD-7C5CE9314414}"/>
                </a:ext>
              </a:extLst>
            </xdr:cNvPr>
            <xdr:cNvGrpSpPr>
              <a:grpSpLocks/>
            </xdr:cNvGrpSpPr>
          </xdr:nvGrpSpPr>
          <xdr:grpSpPr bwMode="auto">
            <a:xfrm>
              <a:off x="9763125" y="2038350"/>
              <a:ext cx="3190875" cy="323850"/>
              <a:chOff x="9512840" y="2626460"/>
              <a:chExt cx="3161479" cy="444633"/>
            </a:xfrm>
          </xdr:grpSpPr>
          <xdr:sp macro="" textlink="">
            <xdr:nvSpPr>
              <xdr:cNvPr id="37896" name="Group Box 8" hidden="1">
                <a:extLst>
                  <a:ext uri="{63B3BB69-23CF-44E3-9099-C40C66FF867C}">
                    <a14:compatExt spid="_x0000_s37896"/>
                  </a:ext>
                  <a:ext uri="{FF2B5EF4-FFF2-40B4-BE49-F238E27FC236}">
                    <a16:creationId xmlns:a16="http://schemas.microsoft.com/office/drawing/2014/main" id="{00000000-0008-0000-0D00-000008940000}"/>
                  </a:ext>
                </a:extLst>
              </xdr:cNvPr>
              <xdr:cNvSpPr/>
            </xdr:nvSpPr>
            <xdr:spPr bwMode="auto">
              <a:xfrm>
                <a:off x="9512840" y="2626460"/>
                <a:ext cx="3161479" cy="444633"/>
              </a:xfrm>
              <a:prstGeom prst="rect">
                <a:avLst/>
              </a:prstGeom>
              <a:noFill/>
              <a:ln w="9525">
                <a:miter lim="800000"/>
                <a:headEnd/>
                <a:tailEnd/>
              </a:ln>
              <a:extLst>
                <a:ext uri="{909E8E84-426E-40DD-AFC4-6F175D3DCCD1}">
                  <a14:hiddenFill>
                    <a:noFill/>
                  </a14:hiddenFill>
                </a:ext>
              </a:extLst>
            </xdr:spPr>
          </xdr:sp>
          <xdr:sp macro="" textlink="">
            <xdr:nvSpPr>
              <xdr:cNvPr id="37897" name="Option Button 9" hidden="1">
                <a:extLst>
                  <a:ext uri="{63B3BB69-23CF-44E3-9099-C40C66FF867C}">
                    <a14:compatExt spid="_x0000_s37897"/>
                  </a:ext>
                  <a:ext uri="{FF2B5EF4-FFF2-40B4-BE49-F238E27FC236}">
                    <a16:creationId xmlns:a16="http://schemas.microsoft.com/office/drawing/2014/main" id="{00000000-0008-0000-0D00-000009940000}"/>
                  </a:ext>
                </a:extLst>
              </xdr:cNvPr>
              <xdr:cNvSpPr/>
            </xdr:nvSpPr>
            <xdr:spPr bwMode="auto">
              <a:xfrm>
                <a:off x="9618799" y="2739754"/>
                <a:ext cx="473604" cy="248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37898" name="Option Button 10" hidden="1">
                <a:extLst>
                  <a:ext uri="{63B3BB69-23CF-44E3-9099-C40C66FF867C}">
                    <a14:compatExt spid="_x0000_s37898"/>
                  </a:ext>
                  <a:ext uri="{FF2B5EF4-FFF2-40B4-BE49-F238E27FC236}">
                    <a16:creationId xmlns:a16="http://schemas.microsoft.com/office/drawing/2014/main" id="{00000000-0008-0000-0D00-00000A940000}"/>
                  </a:ext>
                </a:extLst>
              </xdr:cNvPr>
              <xdr:cNvSpPr/>
            </xdr:nvSpPr>
            <xdr:spPr bwMode="auto">
              <a:xfrm>
                <a:off x="12205892" y="2738117"/>
                <a:ext cx="426192" cy="248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xdr:twoCellAnchor>
    <xdr:from>
      <xdr:col>70</xdr:col>
      <xdr:colOff>9525</xdr:colOff>
      <xdr:row>12</xdr:row>
      <xdr:rowOff>0</xdr:rowOff>
    </xdr:from>
    <xdr:to>
      <xdr:col>91</xdr:col>
      <xdr:colOff>28575</xdr:colOff>
      <xdr:row>13</xdr:row>
      <xdr:rowOff>0</xdr:rowOff>
    </xdr:to>
    <xdr:grpSp>
      <xdr:nvGrpSpPr>
        <xdr:cNvPr id="7" name="洗濯室">
          <a:extLst>
            <a:ext uri="{FF2B5EF4-FFF2-40B4-BE49-F238E27FC236}">
              <a16:creationId xmlns:a16="http://schemas.microsoft.com/office/drawing/2014/main" id="{C1B2D36F-31A2-4F43-AD44-FA9C79BDFD34}"/>
            </a:ext>
          </a:extLst>
        </xdr:cNvPr>
        <xdr:cNvGrpSpPr>
          <a:grpSpLocks/>
        </xdr:cNvGrpSpPr>
      </xdr:nvGrpSpPr>
      <xdr:grpSpPr bwMode="auto">
        <a:xfrm>
          <a:off x="9772650" y="2352675"/>
          <a:ext cx="3067050" cy="285750"/>
          <a:chOff x="9533310" y="3712717"/>
          <a:chExt cx="3351787" cy="231032"/>
        </a:xfrm>
      </xdr:grpSpPr>
      <xdr:sp macro="" textlink="">
        <xdr:nvSpPr>
          <xdr:cNvPr id="8" name="Group Box 12" hidden="1">
            <a:extLst>
              <a:ext uri="{63B3BB69-23CF-44E3-9099-C40C66FF867C}">
                <a14:compatExt xmlns:a14="http://schemas.microsoft.com/office/drawing/2010/main" spid="_x0000_s35852"/>
              </a:ext>
              <a:ext uri="{FF2B5EF4-FFF2-40B4-BE49-F238E27FC236}">
                <a16:creationId xmlns:a16="http://schemas.microsoft.com/office/drawing/2014/main" id="{B40226FA-0EC0-BA5E-44AE-BC58EAD6C3FE}"/>
              </a:ext>
            </a:extLst>
          </xdr:cNvPr>
          <xdr:cNvSpPr/>
        </xdr:nvSpPr>
        <xdr:spPr bwMode="auto">
          <a:xfrm>
            <a:off x="9533310" y="3712717"/>
            <a:ext cx="3351787" cy="231032"/>
          </a:xfrm>
          <a:prstGeom prst="rect">
            <a:avLst/>
          </a:prstGeom>
          <a:noFill/>
          <a:ln w="9525">
            <a:miter lim="800000"/>
            <a:headEnd/>
            <a:tailEnd/>
          </a:ln>
          <a:extLst>
            <a:ext uri="{909E8E84-426E-40DD-AFC4-6F175D3DCCD1}">
              <a14:hiddenFill xmlns:a14="http://schemas.microsoft.com/office/drawing/2010/main">
                <a:noFill/>
              </a14:hiddenFill>
            </a:ext>
          </a:extLst>
        </xdr:spPr>
      </xdr:sp>
      <xdr:sp macro="" textlink="">
        <xdr:nvSpPr>
          <xdr:cNvPr id="9" name="Option Button 13" hidden="1">
            <a:extLst>
              <a:ext uri="{63B3BB69-23CF-44E3-9099-C40C66FF867C}">
                <a14:compatExt xmlns:a14="http://schemas.microsoft.com/office/drawing/2010/main" spid="_x0000_s35853"/>
              </a:ext>
              <a:ext uri="{FF2B5EF4-FFF2-40B4-BE49-F238E27FC236}">
                <a16:creationId xmlns:a16="http://schemas.microsoft.com/office/drawing/2014/main" id="{02279304-F538-89CF-5F61-7981576D407D}"/>
              </a:ext>
            </a:extLst>
          </xdr:cNvPr>
          <xdr:cNvSpPr/>
        </xdr:nvSpPr>
        <xdr:spPr bwMode="auto">
          <a:xfrm>
            <a:off x="9663011" y="3769468"/>
            <a:ext cx="502393" cy="135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10" name="Option Button 14" hidden="1">
            <a:extLst>
              <a:ext uri="{63B3BB69-23CF-44E3-9099-C40C66FF867C}">
                <a14:compatExt xmlns:a14="http://schemas.microsoft.com/office/drawing/2010/main" spid="_x0000_s35854"/>
              </a:ext>
              <a:ext uri="{FF2B5EF4-FFF2-40B4-BE49-F238E27FC236}">
                <a16:creationId xmlns:a16="http://schemas.microsoft.com/office/drawing/2014/main" id="{6ED6508D-3CBD-7E94-508D-8CC91ED76DC8}"/>
              </a:ext>
            </a:extLst>
          </xdr:cNvPr>
          <xdr:cNvSpPr/>
        </xdr:nvSpPr>
        <xdr:spPr bwMode="auto">
          <a:xfrm>
            <a:off x="12111949" y="3741501"/>
            <a:ext cx="598860" cy="165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AlternateContent xmlns:mc="http://schemas.openxmlformats.org/markup-compatibility/2006">
    <mc:Choice xmlns:a14="http://schemas.microsoft.com/office/drawing/2010/main" Requires="a14">
      <xdr:twoCellAnchor editAs="oneCell">
        <xdr:from>
          <xdr:col>37</xdr:col>
          <xdr:colOff>28575</xdr:colOff>
          <xdr:row>12</xdr:row>
          <xdr:rowOff>19050</xdr:rowOff>
        </xdr:from>
        <xdr:to>
          <xdr:col>38</xdr:col>
          <xdr:colOff>123825</xdr:colOff>
          <xdr:row>12</xdr:row>
          <xdr:rowOff>219075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D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13</xdr:row>
          <xdr:rowOff>28575</xdr:rowOff>
        </xdr:from>
        <xdr:to>
          <xdr:col>38</xdr:col>
          <xdr:colOff>114300</xdr:colOff>
          <xdr:row>13</xdr:row>
          <xdr:rowOff>219075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D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95</xdr:col>
      <xdr:colOff>36884</xdr:colOff>
      <xdr:row>41</xdr:row>
      <xdr:rowOff>9525</xdr:rowOff>
    </xdr:from>
    <xdr:to>
      <xdr:col>108</xdr:col>
      <xdr:colOff>32803</xdr:colOff>
      <xdr:row>44</xdr:row>
      <xdr:rowOff>142875</xdr:rowOff>
    </xdr:to>
    <xdr:sp macro="" textlink="">
      <xdr:nvSpPr>
        <xdr:cNvPr id="11" name="AutoShape 25">
          <a:extLst>
            <a:ext uri="{FF2B5EF4-FFF2-40B4-BE49-F238E27FC236}">
              <a16:creationId xmlns:a16="http://schemas.microsoft.com/office/drawing/2014/main" id="{D05A6FB8-6297-455E-904D-CCB1FDBCAF36}"/>
            </a:ext>
          </a:extLst>
        </xdr:cNvPr>
        <xdr:cNvSpPr>
          <a:spLocks noChangeArrowheads="1"/>
        </xdr:cNvSpPr>
      </xdr:nvSpPr>
      <xdr:spPr bwMode="auto">
        <a:xfrm>
          <a:off x="13314734" y="7800975"/>
          <a:ext cx="1853294" cy="876300"/>
        </a:xfrm>
        <a:prstGeom prst="wedgeRoundRectCallout">
          <a:avLst>
            <a:gd name="adj1" fmla="val -52925"/>
            <a:gd name="adj2" fmla="val 122962"/>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２泊３日以上のご利用の際は、</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87</xdr:col>
          <xdr:colOff>114300</xdr:colOff>
          <xdr:row>8</xdr:row>
          <xdr:rowOff>0</xdr:rowOff>
        </xdr:from>
        <xdr:to>
          <xdr:col>95</xdr:col>
          <xdr:colOff>9525</xdr:colOff>
          <xdr:row>9</xdr:row>
          <xdr:rowOff>19050</xdr:rowOff>
        </xdr:to>
        <xdr:sp macro="" textlink="">
          <xdr:nvSpPr>
            <xdr:cNvPr id="37901" name="Option Button 13" hidden="1">
              <a:extLst>
                <a:ext uri="{63B3BB69-23CF-44E3-9099-C40C66FF867C}">
                  <a14:compatExt spid="_x0000_s37901"/>
                </a:ext>
                <a:ext uri="{FF2B5EF4-FFF2-40B4-BE49-F238E27FC236}">
                  <a16:creationId xmlns:a16="http://schemas.microsoft.com/office/drawing/2014/main" id="{00000000-0008-0000-0D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xdr:twoCellAnchor>
    <xdr:from>
      <xdr:col>92</xdr:col>
      <xdr:colOff>122609</xdr:colOff>
      <xdr:row>3</xdr:row>
      <xdr:rowOff>114300</xdr:rowOff>
    </xdr:from>
    <xdr:to>
      <xdr:col>106</xdr:col>
      <xdr:colOff>80428</xdr:colOff>
      <xdr:row>9</xdr:row>
      <xdr:rowOff>0</xdr:rowOff>
    </xdr:to>
    <xdr:sp macro="" textlink="">
      <xdr:nvSpPr>
        <xdr:cNvPr id="12" name="AutoShape 25">
          <a:extLst>
            <a:ext uri="{FF2B5EF4-FFF2-40B4-BE49-F238E27FC236}">
              <a16:creationId xmlns:a16="http://schemas.microsoft.com/office/drawing/2014/main" id="{62137828-63BD-4499-AFF2-DA157EEC2F61}"/>
            </a:ext>
          </a:extLst>
        </xdr:cNvPr>
        <xdr:cNvSpPr>
          <a:spLocks noChangeArrowheads="1"/>
        </xdr:cNvSpPr>
      </xdr:nvSpPr>
      <xdr:spPr bwMode="auto">
        <a:xfrm>
          <a:off x="13076609" y="638175"/>
          <a:ext cx="1853294" cy="876300"/>
        </a:xfrm>
        <a:prstGeom prst="wedgeRoundRectCallout">
          <a:avLst>
            <a:gd name="adj1" fmla="val -51384"/>
            <a:gd name="adj2" fmla="val -92255"/>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にズレがある場合は、適宜、</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xdr:row>
          <xdr:rowOff>19050</xdr:rowOff>
        </xdr:from>
        <xdr:to>
          <xdr:col>3</xdr:col>
          <xdr:colOff>114300</xdr:colOff>
          <xdr:row>3</xdr:row>
          <xdr:rowOff>161925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D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19050</xdr:rowOff>
        </xdr:from>
        <xdr:to>
          <xdr:col>3</xdr:col>
          <xdr:colOff>114300</xdr:colOff>
          <xdr:row>4</xdr:row>
          <xdr:rowOff>161925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D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19050</xdr:rowOff>
        </xdr:from>
        <xdr:to>
          <xdr:col>3</xdr:col>
          <xdr:colOff>114300</xdr:colOff>
          <xdr:row>5</xdr:row>
          <xdr:rowOff>161925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D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19050</xdr:rowOff>
        </xdr:from>
        <xdr:to>
          <xdr:col>3</xdr:col>
          <xdr:colOff>114300</xdr:colOff>
          <xdr:row>6</xdr:row>
          <xdr:rowOff>161925</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D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19050</xdr:colOff>
      <xdr:row>0</xdr:row>
      <xdr:rowOff>95250</xdr:rowOff>
    </xdr:from>
    <xdr:ext cx="1581977" cy="465572"/>
    <xdr:sp macro="" textlink="">
      <xdr:nvSpPr>
        <xdr:cNvPr id="13" name="吹き出し: 線 12">
          <a:extLst>
            <a:ext uri="{FF2B5EF4-FFF2-40B4-BE49-F238E27FC236}">
              <a16:creationId xmlns:a16="http://schemas.microsoft.com/office/drawing/2014/main" id="{646C42B1-A12F-4A34-96C4-9DE138ED654D}"/>
            </a:ext>
          </a:extLst>
        </xdr:cNvPr>
        <xdr:cNvSpPr/>
      </xdr:nvSpPr>
      <xdr:spPr>
        <a:xfrm>
          <a:off x="3305175" y="95250"/>
          <a:ext cx="1581977" cy="465572"/>
        </a:xfrm>
        <a:prstGeom prst="borderCallout1">
          <a:avLst>
            <a:gd name="adj1" fmla="val 4514"/>
            <a:gd name="adj2" fmla="val 568"/>
            <a:gd name="adj3" fmla="val 100585"/>
            <a:gd name="adj4" fmla="val -172468"/>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□にチェックを入れると</a:t>
          </a:r>
          <a:r>
            <a:rPr kumimoji="1" lang="en-US" altLang="ja-JP" sz="1000" b="1">
              <a:solidFill>
                <a:srgbClr val="0000FF"/>
              </a:solidFill>
              <a:latin typeface="游ゴシック" panose="020B0400000000000000" pitchFamily="50" charset="-128"/>
              <a:ea typeface="游ゴシック" panose="020B0400000000000000" pitchFamily="50" charset="-128"/>
            </a:rPr>
            <a:t>『</a:t>
          </a:r>
          <a:r>
            <a:rPr kumimoji="1" lang="ja-JP" altLang="en-US" sz="1000" b="1">
              <a:solidFill>
                <a:srgbClr val="0000FF"/>
              </a:solidFill>
              <a:latin typeface="游ゴシック" panose="020B0400000000000000" pitchFamily="50" charset="-128"/>
              <a:ea typeface="游ゴシック" panose="020B0400000000000000" pitchFamily="50" charset="-128"/>
            </a:rPr>
            <a:t>未</a:t>
          </a:r>
          <a:r>
            <a:rPr kumimoji="1" lang="en-US" altLang="ja-JP" sz="1000" b="1">
              <a:solidFill>
                <a:srgbClr val="0000FF"/>
              </a:solidFill>
              <a:latin typeface="游ゴシック" panose="020B0400000000000000" pitchFamily="50" charset="-128"/>
              <a:ea typeface="游ゴシック" panose="020B0400000000000000" pitchFamily="50" charset="-128"/>
            </a:rPr>
            <a:t>』</a:t>
          </a:r>
          <a:r>
            <a:rPr kumimoji="1" lang="ja-JP" altLang="en-US" sz="1000" b="1">
              <a:solidFill>
                <a:srgbClr val="0000FF"/>
              </a:solidFill>
              <a:latin typeface="游ゴシック" panose="020B0400000000000000" pitchFamily="50" charset="-128"/>
              <a:ea typeface="游ゴシック" panose="020B0400000000000000" pitchFamily="50" charset="-128"/>
            </a:rPr>
            <a:t>が消えます</a:t>
          </a:r>
        </a:p>
      </xdr:txBody>
    </xdr:sp>
    <xdr:clientData/>
  </xdr:oneCellAnchor>
  <xdr:twoCellAnchor>
    <xdr:from>
      <xdr:col>33</xdr:col>
      <xdr:colOff>0</xdr:colOff>
      <xdr:row>3</xdr:row>
      <xdr:rowOff>57150</xdr:rowOff>
    </xdr:from>
    <xdr:to>
      <xdr:col>39</xdr:col>
      <xdr:colOff>76200</xdr:colOff>
      <xdr:row>11</xdr:row>
      <xdr:rowOff>238125</xdr:rowOff>
    </xdr:to>
    <xdr:cxnSp macro="">
      <xdr:nvCxnSpPr>
        <xdr:cNvPr id="14" name="直線矢印コネクタ 13">
          <a:extLst>
            <a:ext uri="{FF2B5EF4-FFF2-40B4-BE49-F238E27FC236}">
              <a16:creationId xmlns:a16="http://schemas.microsoft.com/office/drawing/2014/main" id="{C6BCA803-1BCC-4FCB-BF20-AE27A49B3848}"/>
            </a:ext>
          </a:extLst>
        </xdr:cNvPr>
        <xdr:cNvCxnSpPr/>
      </xdr:nvCxnSpPr>
      <xdr:spPr>
        <a:xfrm>
          <a:off x="4429125" y="581025"/>
          <a:ext cx="933450" cy="1724025"/>
        </a:xfrm>
        <a:prstGeom prst="straightConnector1">
          <a:avLst/>
        </a:prstGeom>
        <a:ln w="28575">
          <a:solidFill>
            <a:srgbClr val="C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80</xdr:col>
      <xdr:colOff>66675</xdr:colOff>
      <xdr:row>14</xdr:row>
      <xdr:rowOff>123825</xdr:rowOff>
    </xdr:from>
    <xdr:ext cx="1581977" cy="465572"/>
    <xdr:sp macro="" textlink="">
      <xdr:nvSpPr>
        <xdr:cNvPr id="15" name="吹き出し: 線 14">
          <a:extLst>
            <a:ext uri="{FF2B5EF4-FFF2-40B4-BE49-F238E27FC236}">
              <a16:creationId xmlns:a16="http://schemas.microsoft.com/office/drawing/2014/main" id="{6B13A50E-684B-4A52-8C14-1718EDBEAD13}"/>
            </a:ext>
          </a:extLst>
        </xdr:cNvPr>
        <xdr:cNvSpPr/>
      </xdr:nvSpPr>
      <xdr:spPr>
        <a:xfrm>
          <a:off x="11306175" y="3028950"/>
          <a:ext cx="1581977" cy="465572"/>
        </a:xfrm>
        <a:prstGeom prst="borderCallout1">
          <a:avLst>
            <a:gd name="adj1" fmla="val 4514"/>
            <a:gd name="adj2" fmla="val 568"/>
            <a:gd name="adj3" fmla="val -83543"/>
            <a:gd name="adj4" fmla="val -96604"/>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〇にチェックを入れると</a:t>
          </a:r>
          <a:r>
            <a:rPr kumimoji="1" lang="en-US" altLang="ja-JP" sz="1000" b="1">
              <a:solidFill>
                <a:srgbClr val="0000FF"/>
              </a:solidFill>
              <a:latin typeface="游ゴシック" panose="020B0400000000000000" pitchFamily="50" charset="-128"/>
              <a:ea typeface="游ゴシック" panose="020B0400000000000000" pitchFamily="50" charset="-128"/>
            </a:rPr>
            <a:t>『</a:t>
          </a:r>
          <a:r>
            <a:rPr kumimoji="1" lang="ja-JP" altLang="en-US" sz="1000" b="1">
              <a:solidFill>
                <a:srgbClr val="0000FF"/>
              </a:solidFill>
              <a:latin typeface="游ゴシック" panose="020B0400000000000000" pitchFamily="50" charset="-128"/>
              <a:ea typeface="游ゴシック" panose="020B0400000000000000" pitchFamily="50" charset="-128"/>
            </a:rPr>
            <a:t>未</a:t>
          </a:r>
          <a:r>
            <a:rPr kumimoji="1" lang="en-US" altLang="ja-JP" sz="1000" b="1">
              <a:solidFill>
                <a:srgbClr val="0000FF"/>
              </a:solidFill>
              <a:latin typeface="游ゴシック" panose="020B0400000000000000" pitchFamily="50" charset="-128"/>
              <a:ea typeface="游ゴシック" panose="020B0400000000000000" pitchFamily="50" charset="-128"/>
            </a:rPr>
            <a:t>』</a:t>
          </a:r>
          <a:r>
            <a:rPr kumimoji="1" lang="ja-JP" altLang="en-US" sz="1000" b="1">
              <a:solidFill>
                <a:srgbClr val="0000FF"/>
              </a:solidFill>
              <a:latin typeface="游ゴシック" panose="020B0400000000000000" pitchFamily="50" charset="-128"/>
              <a:ea typeface="游ゴシック" panose="020B0400000000000000" pitchFamily="50" charset="-128"/>
            </a:rPr>
            <a:t>が消えます</a:t>
          </a:r>
        </a:p>
      </xdr:txBody>
    </xdr:sp>
    <xdr:clientData/>
  </xdr:oneCellAnchor>
  <xdr:oneCellAnchor>
    <xdr:from>
      <xdr:col>94</xdr:col>
      <xdr:colOff>19050</xdr:colOff>
      <xdr:row>25</xdr:row>
      <xdr:rowOff>219075</xdr:rowOff>
    </xdr:from>
    <xdr:ext cx="1743075" cy="465572"/>
    <xdr:sp macro="" textlink="">
      <xdr:nvSpPr>
        <xdr:cNvPr id="16" name="吹き出し: 線 15">
          <a:extLst>
            <a:ext uri="{FF2B5EF4-FFF2-40B4-BE49-F238E27FC236}">
              <a16:creationId xmlns:a16="http://schemas.microsoft.com/office/drawing/2014/main" id="{177CC558-CE0F-4353-8453-68910EE01C04}"/>
            </a:ext>
          </a:extLst>
        </xdr:cNvPr>
        <xdr:cNvSpPr/>
      </xdr:nvSpPr>
      <xdr:spPr>
        <a:xfrm>
          <a:off x="13115925" y="4886325"/>
          <a:ext cx="1743075" cy="465572"/>
        </a:xfrm>
        <a:prstGeom prst="borderCallout1">
          <a:avLst>
            <a:gd name="adj1" fmla="val 98624"/>
            <a:gd name="adj2" fmla="val 2374"/>
            <a:gd name="adj3" fmla="val 53530"/>
            <a:gd name="adj4" fmla="val -19112"/>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ナイトハイク等の安全管理の応援で日帰りの利用など</a:t>
          </a:r>
        </a:p>
      </xdr:txBody>
    </xdr:sp>
    <xdr:clientData/>
  </xdr:oneCellAnchor>
  <xdr:twoCellAnchor editAs="oneCell">
    <xdr:from>
      <xdr:col>32</xdr:col>
      <xdr:colOff>133350</xdr:colOff>
      <xdr:row>3</xdr:row>
      <xdr:rowOff>47625</xdr:rowOff>
    </xdr:from>
    <xdr:to>
      <xdr:col>40</xdr:col>
      <xdr:colOff>28575</xdr:colOff>
      <xdr:row>12</xdr:row>
      <xdr:rowOff>47625</xdr:rowOff>
    </xdr:to>
    <xdr:pic>
      <xdr:nvPicPr>
        <xdr:cNvPr id="17" name="直線矢印コネクタ 32">
          <a:extLst>
            <a:ext uri="{FF2B5EF4-FFF2-40B4-BE49-F238E27FC236}">
              <a16:creationId xmlns:a16="http://schemas.microsoft.com/office/drawing/2014/main" id="{89BB764C-40C5-469C-A63E-146955352C5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3</xdr:row>
      <xdr:rowOff>47625</xdr:rowOff>
    </xdr:from>
    <xdr:to>
      <xdr:col>40</xdr:col>
      <xdr:colOff>28575</xdr:colOff>
      <xdr:row>12</xdr:row>
      <xdr:rowOff>47625</xdr:rowOff>
    </xdr:to>
    <xdr:pic>
      <xdr:nvPicPr>
        <xdr:cNvPr id="18" name="Picture 67">
          <a:extLst>
            <a:ext uri="{FF2B5EF4-FFF2-40B4-BE49-F238E27FC236}">
              <a16:creationId xmlns:a16="http://schemas.microsoft.com/office/drawing/2014/main" id="{28B2EB16-85B4-4660-A773-2549D9A9DD1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3</xdr:row>
      <xdr:rowOff>47625</xdr:rowOff>
    </xdr:from>
    <xdr:to>
      <xdr:col>40</xdr:col>
      <xdr:colOff>28575</xdr:colOff>
      <xdr:row>12</xdr:row>
      <xdr:rowOff>47625</xdr:rowOff>
    </xdr:to>
    <xdr:pic>
      <xdr:nvPicPr>
        <xdr:cNvPr id="19" name="Picture 75">
          <a:extLst>
            <a:ext uri="{FF2B5EF4-FFF2-40B4-BE49-F238E27FC236}">
              <a16:creationId xmlns:a16="http://schemas.microsoft.com/office/drawing/2014/main" id="{96BFA31D-B220-45D3-8B20-B3C2666E4C3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3</xdr:row>
      <xdr:rowOff>47625</xdr:rowOff>
    </xdr:from>
    <xdr:to>
      <xdr:col>40</xdr:col>
      <xdr:colOff>28575</xdr:colOff>
      <xdr:row>12</xdr:row>
      <xdr:rowOff>47625</xdr:rowOff>
    </xdr:to>
    <xdr:pic>
      <xdr:nvPicPr>
        <xdr:cNvPr id="20" name="Picture 83">
          <a:extLst>
            <a:ext uri="{FF2B5EF4-FFF2-40B4-BE49-F238E27FC236}">
              <a16:creationId xmlns:a16="http://schemas.microsoft.com/office/drawing/2014/main" id="{E54B73B5-BCC5-49C7-9A92-66479FACD93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3</xdr:row>
      <xdr:rowOff>47625</xdr:rowOff>
    </xdr:from>
    <xdr:to>
      <xdr:col>40</xdr:col>
      <xdr:colOff>28575</xdr:colOff>
      <xdr:row>12</xdr:row>
      <xdr:rowOff>47625</xdr:rowOff>
    </xdr:to>
    <xdr:pic>
      <xdr:nvPicPr>
        <xdr:cNvPr id="21" name="Picture 91">
          <a:extLst>
            <a:ext uri="{FF2B5EF4-FFF2-40B4-BE49-F238E27FC236}">
              <a16:creationId xmlns:a16="http://schemas.microsoft.com/office/drawing/2014/main" id="{32C4FC91-5600-4E21-8614-C607F24A4DE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70</xdr:col>
          <xdr:colOff>9525</xdr:colOff>
          <xdr:row>12</xdr:row>
          <xdr:rowOff>0</xdr:rowOff>
        </xdr:from>
        <xdr:to>
          <xdr:col>91</xdr:col>
          <xdr:colOff>28575</xdr:colOff>
          <xdr:row>13</xdr:row>
          <xdr:rowOff>0</xdr:rowOff>
        </xdr:to>
        <xdr:grpSp>
          <xdr:nvGrpSpPr>
            <xdr:cNvPr id="22" name="Group 97">
              <a:extLst>
                <a:ext uri="{FF2B5EF4-FFF2-40B4-BE49-F238E27FC236}">
                  <a16:creationId xmlns:a16="http://schemas.microsoft.com/office/drawing/2014/main" id="{F5FA91D8-3DFD-415E-8BE0-F63F1531A207}"/>
                </a:ext>
              </a:extLst>
            </xdr:cNvPr>
            <xdr:cNvGrpSpPr>
              <a:grpSpLocks/>
            </xdr:cNvGrpSpPr>
          </xdr:nvGrpSpPr>
          <xdr:grpSpPr bwMode="auto">
            <a:xfrm>
              <a:off x="9772650" y="2352675"/>
              <a:ext cx="3067050" cy="285750"/>
              <a:chOff x="95333" y="37127"/>
              <a:chExt cx="33517" cy="2310"/>
            </a:xfrm>
          </xdr:grpSpPr>
          <xdr:sp macro="" textlink="">
            <xdr:nvSpPr>
              <xdr:cNvPr id="37906" name="Group Box 18" hidden="1">
                <a:extLst>
                  <a:ext uri="{63B3BB69-23CF-44E3-9099-C40C66FF867C}">
                    <a14:compatExt spid="_x0000_s37906"/>
                  </a:ext>
                  <a:ext uri="{FF2B5EF4-FFF2-40B4-BE49-F238E27FC236}">
                    <a16:creationId xmlns:a16="http://schemas.microsoft.com/office/drawing/2014/main" id="{00000000-0008-0000-0D00-000012940000}"/>
                  </a:ext>
                </a:extLst>
              </xdr:cNvPr>
              <xdr:cNvSpPr/>
            </xdr:nvSpPr>
            <xdr:spPr bwMode="auto">
              <a:xfrm>
                <a:off x="95333" y="37127"/>
                <a:ext cx="33517" cy="2310"/>
              </a:xfrm>
              <a:prstGeom prst="rect">
                <a:avLst/>
              </a:prstGeom>
              <a:noFill/>
              <a:ln w="9525">
                <a:miter lim="800000"/>
                <a:headEnd/>
                <a:tailEnd/>
              </a:ln>
              <a:extLst>
                <a:ext uri="{909E8E84-426E-40DD-AFC4-6F175D3DCCD1}">
                  <a14:hiddenFill>
                    <a:noFill/>
                  </a14:hiddenFill>
                </a:ext>
              </a:extLst>
            </xdr:spPr>
          </xdr:sp>
          <xdr:sp macro="" textlink="">
            <xdr:nvSpPr>
              <xdr:cNvPr id="37907" name="Option Button 19" hidden="1">
                <a:extLst>
                  <a:ext uri="{63B3BB69-23CF-44E3-9099-C40C66FF867C}">
                    <a14:compatExt spid="_x0000_s37907"/>
                  </a:ext>
                  <a:ext uri="{FF2B5EF4-FFF2-40B4-BE49-F238E27FC236}">
                    <a16:creationId xmlns:a16="http://schemas.microsoft.com/office/drawing/2014/main" id="{00000000-0008-0000-0D00-000013940000}"/>
                  </a:ext>
                </a:extLst>
              </xdr:cNvPr>
              <xdr:cNvSpPr/>
            </xdr:nvSpPr>
            <xdr:spPr bwMode="auto">
              <a:xfrm>
                <a:off x="96630" y="37694"/>
                <a:ext cx="5024" cy="13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37908" name="Option Button 20" hidden="1">
                <a:extLst>
                  <a:ext uri="{63B3BB69-23CF-44E3-9099-C40C66FF867C}">
                    <a14:compatExt spid="_x0000_s37908"/>
                  </a:ext>
                  <a:ext uri="{FF2B5EF4-FFF2-40B4-BE49-F238E27FC236}">
                    <a16:creationId xmlns:a16="http://schemas.microsoft.com/office/drawing/2014/main" id="{00000000-0008-0000-0D00-000014940000}"/>
                  </a:ext>
                </a:extLst>
              </xdr:cNvPr>
              <xdr:cNvSpPr/>
            </xdr:nvSpPr>
            <xdr:spPr bwMode="auto">
              <a:xfrm>
                <a:off x="121119" y="37415"/>
                <a:ext cx="5989" cy="16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xdr:twoCellAnchor editAs="oneCell">
    <xdr:from>
      <xdr:col>32</xdr:col>
      <xdr:colOff>133350</xdr:colOff>
      <xdr:row>3</xdr:row>
      <xdr:rowOff>47625</xdr:rowOff>
    </xdr:from>
    <xdr:to>
      <xdr:col>40</xdr:col>
      <xdr:colOff>28575</xdr:colOff>
      <xdr:row>12</xdr:row>
      <xdr:rowOff>47625</xdr:rowOff>
    </xdr:to>
    <xdr:pic>
      <xdr:nvPicPr>
        <xdr:cNvPr id="23" name="Picture 99">
          <a:extLst>
            <a:ext uri="{FF2B5EF4-FFF2-40B4-BE49-F238E27FC236}">
              <a16:creationId xmlns:a16="http://schemas.microsoft.com/office/drawing/2014/main" id="{3713EDEB-AD3F-4713-BCFB-F47A63BBF63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9526</xdr:colOff>
      <xdr:row>28</xdr:row>
      <xdr:rowOff>95250</xdr:rowOff>
    </xdr:from>
    <xdr:ext cx="828674" cy="680182"/>
    <xdr:sp macro="" textlink="">
      <xdr:nvSpPr>
        <xdr:cNvPr id="24" name="吹き出し: 線 23">
          <a:extLst>
            <a:ext uri="{FF2B5EF4-FFF2-40B4-BE49-F238E27FC236}">
              <a16:creationId xmlns:a16="http://schemas.microsoft.com/office/drawing/2014/main" id="{98A00AE6-349E-45CC-8D3E-605A3B8CF047}"/>
            </a:ext>
          </a:extLst>
        </xdr:cNvPr>
        <xdr:cNvSpPr/>
      </xdr:nvSpPr>
      <xdr:spPr>
        <a:xfrm>
          <a:off x="6438901" y="5505450"/>
          <a:ext cx="828674" cy="680182"/>
        </a:xfrm>
        <a:prstGeom prst="borderCallout1">
          <a:avLst>
            <a:gd name="adj1" fmla="val -2160"/>
            <a:gd name="adj2" fmla="val 73846"/>
            <a:gd name="adj3" fmla="val -56936"/>
            <a:gd name="adj4" fmla="val 84367"/>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引率者向けに説明を行います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96</xdr:col>
      <xdr:colOff>65627</xdr:colOff>
      <xdr:row>9</xdr:row>
      <xdr:rowOff>180436</xdr:rowOff>
    </xdr:from>
    <xdr:to>
      <xdr:col>114</xdr:col>
      <xdr:colOff>34324</xdr:colOff>
      <xdr:row>14</xdr:row>
      <xdr:rowOff>63980</xdr:rowOff>
    </xdr:to>
    <xdr:sp macro="" textlink="">
      <xdr:nvSpPr>
        <xdr:cNvPr id="2" name="Text Box 26">
          <a:extLst>
            <a:ext uri="{FF2B5EF4-FFF2-40B4-BE49-F238E27FC236}">
              <a16:creationId xmlns:a16="http://schemas.microsoft.com/office/drawing/2014/main" id="{65643361-FC5C-44C5-8DCA-D37F6FDD25F9}"/>
            </a:ext>
          </a:extLst>
        </xdr:cNvPr>
        <xdr:cNvSpPr txBox="1">
          <a:spLocks noChangeArrowheads="1"/>
        </xdr:cNvSpPr>
      </xdr:nvSpPr>
      <xdr:spPr bwMode="auto">
        <a:xfrm>
          <a:off x="13457777" y="1666336"/>
          <a:ext cx="2578547" cy="1512319"/>
        </a:xfrm>
        <a:prstGeom prst="rect">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エクセルの枠線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格子線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を表示させたりさせない方法</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メニューバーの「ページレイアウトタブ」→「シートのオプション」→「枠線」→「表示」のチェックを入れる、もしくは外します。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または、メニューバーの</a:t>
          </a:r>
          <a:r>
            <a:rPr lang="ja-JP" altLang="ja-JP" sz="1000" b="0" i="0" baseline="0">
              <a:effectLst/>
              <a:latin typeface="+mn-lt"/>
              <a:ea typeface="+mn-ea"/>
              <a:cs typeface="+mn-cs"/>
            </a:rPr>
            <a:t>「表示タブ」→「表示」</a:t>
          </a:r>
          <a:r>
            <a:rPr lang="ja-JP" altLang="en-US" sz="1000" b="0" i="0" u="none" strike="noStrike" baseline="0">
              <a:solidFill>
                <a:srgbClr val="000000"/>
              </a:solidFill>
              <a:latin typeface="ＭＳ Ｐゴシック"/>
              <a:ea typeface="ＭＳ Ｐゴシック"/>
            </a:rPr>
            <a:t>→「枠線」のチェックを入れる、もしくは外します。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10</xdr:col>
          <xdr:colOff>0</xdr:colOff>
          <xdr:row>10</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14</xdr:col>
          <xdr:colOff>0</xdr:colOff>
          <xdr:row>10</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担当者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89</xdr:col>
          <xdr:colOff>114300</xdr:colOff>
          <xdr:row>7</xdr:row>
          <xdr:rowOff>6450</xdr:rowOff>
        </xdr:from>
        <xdr:to>
          <xdr:col>94</xdr:col>
          <xdr:colOff>37564</xdr:colOff>
          <xdr:row>10</xdr:row>
          <xdr:rowOff>0</xdr:rowOff>
        </xdr:to>
        <xdr:grpSp>
          <xdr:nvGrpSpPr>
            <xdr:cNvPr id="3" name="要配慮">
              <a:extLst>
                <a:ext uri="{FF2B5EF4-FFF2-40B4-BE49-F238E27FC236}">
                  <a16:creationId xmlns:a16="http://schemas.microsoft.com/office/drawing/2014/main" id="{3D75B287-CBA7-40F7-80F7-FD7BF48E9354}"/>
                </a:ext>
              </a:extLst>
            </xdr:cNvPr>
            <xdr:cNvGrpSpPr>
              <a:grpSpLocks/>
            </xdr:cNvGrpSpPr>
          </xdr:nvGrpSpPr>
          <xdr:grpSpPr bwMode="auto">
            <a:xfrm>
              <a:off x="12639675" y="1187550"/>
              <a:ext cx="694789" cy="565050"/>
              <a:chOff x="7541792" y="6895450"/>
              <a:chExt cx="1354985" cy="713134"/>
            </a:xfrm>
          </xdr:grpSpPr>
          <xdr:sp macro="" textlink="">
            <xdr:nvSpPr>
              <xdr:cNvPr id="40963" name="Option Button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7541792" y="7286813"/>
                <a:ext cx="1041030" cy="3217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40964" name="Group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7583480" y="6895450"/>
                <a:ext cx="1313297" cy="28657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71</xdr:col>
          <xdr:colOff>9525</xdr:colOff>
          <xdr:row>9</xdr:row>
          <xdr:rowOff>247650</xdr:rowOff>
        </xdr:from>
        <xdr:to>
          <xdr:col>85</xdr:col>
          <xdr:colOff>133350</xdr:colOff>
          <xdr:row>10</xdr:row>
          <xdr:rowOff>276225</xdr:rowOff>
        </xdr:to>
        <xdr:grpSp>
          <xdr:nvGrpSpPr>
            <xdr:cNvPr id="4" name="団体事務室">
              <a:extLst>
                <a:ext uri="{FF2B5EF4-FFF2-40B4-BE49-F238E27FC236}">
                  <a16:creationId xmlns:a16="http://schemas.microsoft.com/office/drawing/2014/main" id="{2C06F234-061D-4647-A93F-C97E47CAA000}"/>
                </a:ext>
              </a:extLst>
            </xdr:cNvPr>
            <xdr:cNvGrpSpPr>
              <a:grpSpLocks/>
            </xdr:cNvGrpSpPr>
          </xdr:nvGrpSpPr>
          <xdr:grpSpPr bwMode="auto">
            <a:xfrm>
              <a:off x="9734550" y="1733550"/>
              <a:ext cx="2324100" cy="295275"/>
              <a:chOff x="10331876" y="1784132"/>
              <a:chExt cx="1499690" cy="245232"/>
            </a:xfrm>
          </xdr:grpSpPr>
          <xdr:sp macro="" textlink="">
            <xdr:nvSpPr>
              <xdr:cNvPr id="40965" name="Option Button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10418929" y="1851688"/>
                <a:ext cx="540082" cy="13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40966" name="Option Button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11133304" y="1848134"/>
                <a:ext cx="502835" cy="14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40967" name="Group Box 7" hidden="1">
                <a:extLst>
                  <a:ext uri="{63B3BB69-23CF-44E3-9099-C40C66FF867C}">
                    <a14:compatExt spid="_x0000_s40967"/>
                  </a:ext>
                  <a:ext uri="{FF2B5EF4-FFF2-40B4-BE49-F238E27FC236}">
                    <a16:creationId xmlns:a16="http://schemas.microsoft.com/office/drawing/2014/main" id="{00000000-0008-0000-0100-000007A00000}"/>
                  </a:ext>
                </a:extLst>
              </xdr:cNvPr>
              <xdr:cNvSpPr/>
            </xdr:nvSpPr>
            <xdr:spPr bwMode="auto">
              <a:xfrm>
                <a:off x="10331876" y="1784132"/>
                <a:ext cx="1499690" cy="245232"/>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71</xdr:col>
          <xdr:colOff>0</xdr:colOff>
          <xdr:row>10</xdr:row>
          <xdr:rowOff>257175</xdr:rowOff>
        </xdr:from>
        <xdr:to>
          <xdr:col>94</xdr:col>
          <xdr:colOff>0</xdr:colOff>
          <xdr:row>12</xdr:row>
          <xdr:rowOff>9525</xdr:rowOff>
        </xdr:to>
        <xdr:grpSp>
          <xdr:nvGrpSpPr>
            <xdr:cNvPr id="5" name="講師棟">
              <a:extLst>
                <a:ext uri="{FF2B5EF4-FFF2-40B4-BE49-F238E27FC236}">
                  <a16:creationId xmlns:a16="http://schemas.microsoft.com/office/drawing/2014/main" id="{C77EE52D-CC72-4604-ABC8-CC229E728521}"/>
                </a:ext>
              </a:extLst>
            </xdr:cNvPr>
            <xdr:cNvGrpSpPr>
              <a:grpSpLocks/>
            </xdr:cNvGrpSpPr>
          </xdr:nvGrpSpPr>
          <xdr:grpSpPr bwMode="auto">
            <a:xfrm>
              <a:off x="9725025" y="2009775"/>
              <a:ext cx="3571875" cy="400050"/>
              <a:chOff x="9512826" y="2626480"/>
              <a:chExt cx="3161479" cy="444633"/>
            </a:xfrm>
          </xdr:grpSpPr>
          <xdr:sp macro="" textlink="">
            <xdr:nvSpPr>
              <xdr:cNvPr id="40968" name="Group Box 8" hidden="1">
                <a:extLst>
                  <a:ext uri="{63B3BB69-23CF-44E3-9099-C40C66FF867C}">
                    <a14:compatExt spid="_x0000_s40968"/>
                  </a:ext>
                  <a:ext uri="{FF2B5EF4-FFF2-40B4-BE49-F238E27FC236}">
                    <a16:creationId xmlns:a16="http://schemas.microsoft.com/office/drawing/2014/main" id="{00000000-0008-0000-0100-000008A00000}"/>
                  </a:ext>
                </a:extLst>
              </xdr:cNvPr>
              <xdr:cNvSpPr/>
            </xdr:nvSpPr>
            <xdr:spPr bwMode="auto">
              <a:xfrm>
                <a:off x="9512826" y="2626480"/>
                <a:ext cx="3161479" cy="444633"/>
              </a:xfrm>
              <a:prstGeom prst="rect">
                <a:avLst/>
              </a:prstGeom>
              <a:noFill/>
              <a:ln w="9525">
                <a:miter lim="800000"/>
                <a:headEnd/>
                <a:tailEnd/>
              </a:ln>
              <a:extLst>
                <a:ext uri="{909E8E84-426E-40DD-AFC4-6F175D3DCCD1}">
                  <a14:hiddenFill>
                    <a:noFill/>
                  </a14:hiddenFill>
                </a:ext>
              </a:extLst>
            </xdr:spPr>
          </xdr:sp>
          <xdr:sp macro="" textlink="">
            <xdr:nvSpPr>
              <xdr:cNvPr id="40969" name="Option Button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9618799" y="2739753"/>
                <a:ext cx="473604" cy="2484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40970" name="Option Button 10" hidden="1">
                <a:extLst>
                  <a:ext uri="{63B3BB69-23CF-44E3-9099-C40C66FF867C}">
                    <a14:compatExt spid="_x0000_s40970"/>
                  </a:ext>
                  <a:ext uri="{FF2B5EF4-FFF2-40B4-BE49-F238E27FC236}">
                    <a16:creationId xmlns:a16="http://schemas.microsoft.com/office/drawing/2014/main" id="{00000000-0008-0000-0100-00000AA00000}"/>
                  </a:ext>
                </a:extLst>
              </xdr:cNvPr>
              <xdr:cNvSpPr/>
            </xdr:nvSpPr>
            <xdr:spPr bwMode="auto">
              <a:xfrm>
                <a:off x="12205892" y="2738116"/>
                <a:ext cx="426192" cy="2484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xdr:twoCellAnchor>
    <xdr:from>
      <xdr:col>71</xdr:col>
      <xdr:colOff>9525</xdr:colOff>
      <xdr:row>12</xdr:row>
      <xdr:rowOff>0</xdr:rowOff>
    </xdr:from>
    <xdr:to>
      <xdr:col>93</xdr:col>
      <xdr:colOff>28575</xdr:colOff>
      <xdr:row>13</xdr:row>
      <xdr:rowOff>0</xdr:rowOff>
    </xdr:to>
    <xdr:grpSp>
      <xdr:nvGrpSpPr>
        <xdr:cNvPr id="6" name="洗濯室">
          <a:extLst>
            <a:ext uri="{FF2B5EF4-FFF2-40B4-BE49-F238E27FC236}">
              <a16:creationId xmlns:a16="http://schemas.microsoft.com/office/drawing/2014/main" id="{E0A95DFF-3773-421C-801F-EFF8A8380CDA}"/>
            </a:ext>
          </a:extLst>
        </xdr:cNvPr>
        <xdr:cNvGrpSpPr>
          <a:grpSpLocks/>
        </xdr:cNvGrpSpPr>
      </xdr:nvGrpSpPr>
      <xdr:grpSpPr bwMode="auto">
        <a:xfrm>
          <a:off x="9734550" y="2400300"/>
          <a:ext cx="3390900" cy="371475"/>
          <a:chOff x="9533310" y="3712717"/>
          <a:chExt cx="3351787" cy="231032"/>
        </a:xfrm>
      </xdr:grpSpPr>
      <xdr:sp macro="" textlink="">
        <xdr:nvSpPr>
          <xdr:cNvPr id="7" name="Group Box 493" hidden="1">
            <a:extLst>
              <a:ext uri="{63B3BB69-23CF-44E3-9099-C40C66FF867C}">
                <a14:compatExt xmlns:a14="http://schemas.microsoft.com/office/drawing/2010/main" spid="_x0000_s9709"/>
              </a:ext>
              <a:ext uri="{FF2B5EF4-FFF2-40B4-BE49-F238E27FC236}">
                <a16:creationId xmlns:a16="http://schemas.microsoft.com/office/drawing/2014/main" id="{41C55E52-0275-D6D9-B3FD-F661FFA02274}"/>
              </a:ext>
            </a:extLst>
          </xdr:cNvPr>
          <xdr:cNvSpPr/>
        </xdr:nvSpPr>
        <xdr:spPr bwMode="auto">
          <a:xfrm>
            <a:off x="9533310" y="3712717"/>
            <a:ext cx="3351787" cy="231032"/>
          </a:xfrm>
          <a:prstGeom prst="rect">
            <a:avLst/>
          </a:prstGeom>
          <a:noFill/>
          <a:ln w="9525">
            <a:miter lim="800000"/>
            <a:headEnd/>
            <a:tailEnd/>
          </a:ln>
          <a:extLst>
            <a:ext uri="{909E8E84-426E-40DD-AFC4-6F175D3DCCD1}">
              <a14:hiddenFill xmlns:a14="http://schemas.microsoft.com/office/drawing/2010/main">
                <a:noFill/>
              </a14:hiddenFill>
            </a:ext>
          </a:extLst>
        </xdr:spPr>
      </xdr:sp>
      <xdr:sp macro="" textlink="">
        <xdr:nvSpPr>
          <xdr:cNvPr id="8" name="Option Button 494" hidden="1">
            <a:extLst>
              <a:ext uri="{63B3BB69-23CF-44E3-9099-C40C66FF867C}">
                <a14:compatExt xmlns:a14="http://schemas.microsoft.com/office/drawing/2010/main" spid="_x0000_s9710"/>
              </a:ext>
              <a:ext uri="{FF2B5EF4-FFF2-40B4-BE49-F238E27FC236}">
                <a16:creationId xmlns:a16="http://schemas.microsoft.com/office/drawing/2014/main" id="{11D44E2B-756E-FA97-83E0-1D6FB63FBC06}"/>
              </a:ext>
            </a:extLst>
          </xdr:cNvPr>
          <xdr:cNvSpPr/>
        </xdr:nvSpPr>
        <xdr:spPr bwMode="auto">
          <a:xfrm>
            <a:off x="9663011" y="3769468"/>
            <a:ext cx="502393" cy="135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9" name="Option Button 495" hidden="1">
            <a:extLst>
              <a:ext uri="{63B3BB69-23CF-44E3-9099-C40C66FF867C}">
                <a14:compatExt xmlns:a14="http://schemas.microsoft.com/office/drawing/2010/main" spid="_x0000_s9711"/>
              </a:ext>
              <a:ext uri="{FF2B5EF4-FFF2-40B4-BE49-F238E27FC236}">
                <a16:creationId xmlns:a16="http://schemas.microsoft.com/office/drawing/2014/main" id="{F71A1E7D-C130-6F20-0B96-1570ACBF8253}"/>
              </a:ext>
            </a:extLst>
          </xdr:cNvPr>
          <xdr:cNvSpPr/>
        </xdr:nvSpPr>
        <xdr:spPr bwMode="auto">
          <a:xfrm>
            <a:off x="12111949" y="3741501"/>
            <a:ext cx="598860" cy="165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AlternateContent xmlns:mc="http://schemas.openxmlformats.org/markup-compatibility/2006">
    <mc:Choice xmlns:a14="http://schemas.microsoft.com/office/drawing/2010/main" Requires="a14">
      <xdr:twoCellAnchor editAs="oneCell">
        <xdr:from>
          <xdr:col>37</xdr:col>
          <xdr:colOff>47625</xdr:colOff>
          <xdr:row>12</xdr:row>
          <xdr:rowOff>95250</xdr:rowOff>
        </xdr:from>
        <xdr:to>
          <xdr:col>38</xdr:col>
          <xdr:colOff>114300</xdr:colOff>
          <xdr:row>12</xdr:row>
          <xdr:rowOff>295275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1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13</xdr:row>
          <xdr:rowOff>85725</xdr:rowOff>
        </xdr:from>
        <xdr:to>
          <xdr:col>38</xdr:col>
          <xdr:colOff>114300</xdr:colOff>
          <xdr:row>13</xdr:row>
          <xdr:rowOff>276225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1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97</xdr:col>
      <xdr:colOff>47625</xdr:colOff>
      <xdr:row>41</xdr:row>
      <xdr:rowOff>152400</xdr:rowOff>
    </xdr:from>
    <xdr:to>
      <xdr:col>107</xdr:col>
      <xdr:colOff>47625</xdr:colOff>
      <xdr:row>45</xdr:row>
      <xdr:rowOff>142875</xdr:rowOff>
    </xdr:to>
    <xdr:sp macro="" textlink="">
      <xdr:nvSpPr>
        <xdr:cNvPr id="10" name="AutoShape 25">
          <a:extLst>
            <a:ext uri="{FF2B5EF4-FFF2-40B4-BE49-F238E27FC236}">
              <a16:creationId xmlns:a16="http://schemas.microsoft.com/office/drawing/2014/main" id="{E42CE0A0-1B45-4B2A-8C93-194B7474A325}"/>
            </a:ext>
          </a:extLst>
        </xdr:cNvPr>
        <xdr:cNvSpPr>
          <a:spLocks noChangeArrowheads="1"/>
        </xdr:cNvSpPr>
      </xdr:nvSpPr>
      <xdr:spPr bwMode="auto">
        <a:xfrm>
          <a:off x="13620750" y="7934325"/>
          <a:ext cx="1428750" cy="733425"/>
        </a:xfrm>
        <a:prstGeom prst="wedgeRoundRectCallout">
          <a:avLst>
            <a:gd name="adj1" fmla="val -52925"/>
            <a:gd name="adj2" fmla="val 122962"/>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２泊３日以上のご利用の際は、</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89</xdr:col>
          <xdr:colOff>114300</xdr:colOff>
          <xdr:row>8</xdr:row>
          <xdr:rowOff>0</xdr:rowOff>
        </xdr:from>
        <xdr:to>
          <xdr:col>97</xdr:col>
          <xdr:colOff>0</xdr:colOff>
          <xdr:row>9</xdr:row>
          <xdr:rowOff>19050</xdr:rowOff>
        </xdr:to>
        <xdr:sp macro="" textlink="">
          <xdr:nvSpPr>
            <xdr:cNvPr id="40973" name="Option Button 13" hidden="1">
              <a:extLst>
                <a:ext uri="{63B3BB69-23CF-44E3-9099-C40C66FF867C}">
                  <a14:compatExt spid="_x0000_s40973"/>
                </a:ext>
                <a:ext uri="{FF2B5EF4-FFF2-40B4-BE49-F238E27FC236}">
                  <a16:creationId xmlns:a16="http://schemas.microsoft.com/office/drawing/2014/main" id="{00000000-0008-0000-01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xdr:twoCellAnchor>
    <xdr:from>
      <xdr:col>112</xdr:col>
      <xdr:colOff>74984</xdr:colOff>
      <xdr:row>2</xdr:row>
      <xdr:rowOff>9525</xdr:rowOff>
    </xdr:from>
    <xdr:to>
      <xdr:col>125</xdr:col>
      <xdr:colOff>70903</xdr:colOff>
      <xdr:row>7</xdr:row>
      <xdr:rowOff>0</xdr:rowOff>
    </xdr:to>
    <xdr:sp macro="" textlink="">
      <xdr:nvSpPr>
        <xdr:cNvPr id="11" name="AutoShape 25">
          <a:extLst>
            <a:ext uri="{FF2B5EF4-FFF2-40B4-BE49-F238E27FC236}">
              <a16:creationId xmlns:a16="http://schemas.microsoft.com/office/drawing/2014/main" id="{B5EDF03B-ECCB-49CE-810C-EA4D46D15582}"/>
            </a:ext>
          </a:extLst>
        </xdr:cNvPr>
        <xdr:cNvSpPr>
          <a:spLocks noChangeArrowheads="1"/>
        </xdr:cNvSpPr>
      </xdr:nvSpPr>
      <xdr:spPr bwMode="auto">
        <a:xfrm>
          <a:off x="15791234" y="304800"/>
          <a:ext cx="1853294" cy="876300"/>
        </a:xfrm>
        <a:prstGeom prst="wedgeRoundRectCallout">
          <a:avLst>
            <a:gd name="adj1" fmla="val -51384"/>
            <a:gd name="adj2" fmla="val -92255"/>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にズレがある場合は、適宜、</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xdr:row>
          <xdr:rowOff>19050</xdr:rowOff>
        </xdr:from>
        <xdr:to>
          <xdr:col>4</xdr:col>
          <xdr:colOff>38100</xdr:colOff>
          <xdr:row>3</xdr:row>
          <xdr:rowOff>161925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1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19050</xdr:rowOff>
        </xdr:from>
        <xdr:to>
          <xdr:col>4</xdr:col>
          <xdr:colOff>38100</xdr:colOff>
          <xdr:row>4</xdr:row>
          <xdr:rowOff>161925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1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19050</xdr:rowOff>
        </xdr:from>
        <xdr:to>
          <xdr:col>4</xdr:col>
          <xdr:colOff>38100</xdr:colOff>
          <xdr:row>5</xdr:row>
          <xdr:rowOff>161925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1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19050</xdr:rowOff>
        </xdr:from>
        <xdr:to>
          <xdr:col>4</xdr:col>
          <xdr:colOff>38100</xdr:colOff>
          <xdr:row>6</xdr:row>
          <xdr:rowOff>161925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1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71</xdr:col>
          <xdr:colOff>9525</xdr:colOff>
          <xdr:row>12</xdr:row>
          <xdr:rowOff>0</xdr:rowOff>
        </xdr:from>
        <xdr:to>
          <xdr:col>93</xdr:col>
          <xdr:colOff>28575</xdr:colOff>
          <xdr:row>13</xdr:row>
          <xdr:rowOff>0</xdr:rowOff>
        </xdr:to>
        <xdr:grpSp>
          <xdr:nvGrpSpPr>
            <xdr:cNvPr id="12" name="Group 1069">
              <a:extLst>
                <a:ext uri="{FF2B5EF4-FFF2-40B4-BE49-F238E27FC236}">
                  <a16:creationId xmlns:a16="http://schemas.microsoft.com/office/drawing/2014/main" id="{FA028C3E-7C3B-4CDD-924E-76AE70415A15}"/>
                </a:ext>
              </a:extLst>
            </xdr:cNvPr>
            <xdr:cNvGrpSpPr>
              <a:grpSpLocks/>
            </xdr:cNvGrpSpPr>
          </xdr:nvGrpSpPr>
          <xdr:grpSpPr bwMode="auto">
            <a:xfrm>
              <a:off x="9734550" y="2400300"/>
              <a:ext cx="3390900" cy="371475"/>
              <a:chOff x="95333" y="37127"/>
              <a:chExt cx="33517" cy="2310"/>
            </a:xfrm>
          </xdr:grpSpPr>
          <xdr:sp macro="" textlink="">
            <xdr:nvSpPr>
              <xdr:cNvPr id="40978" name="Group Box 18" hidden="1">
                <a:extLst>
                  <a:ext uri="{63B3BB69-23CF-44E3-9099-C40C66FF867C}">
                    <a14:compatExt spid="_x0000_s40978"/>
                  </a:ext>
                  <a:ext uri="{FF2B5EF4-FFF2-40B4-BE49-F238E27FC236}">
                    <a16:creationId xmlns:a16="http://schemas.microsoft.com/office/drawing/2014/main" id="{00000000-0008-0000-0100-000012A00000}"/>
                  </a:ext>
                </a:extLst>
              </xdr:cNvPr>
              <xdr:cNvSpPr/>
            </xdr:nvSpPr>
            <xdr:spPr bwMode="auto">
              <a:xfrm>
                <a:off x="95333" y="37127"/>
                <a:ext cx="33517" cy="2310"/>
              </a:xfrm>
              <a:prstGeom prst="rect">
                <a:avLst/>
              </a:prstGeom>
              <a:noFill/>
              <a:ln w="9525">
                <a:miter lim="800000"/>
                <a:headEnd/>
                <a:tailEnd/>
              </a:ln>
              <a:extLst>
                <a:ext uri="{909E8E84-426E-40DD-AFC4-6F175D3DCCD1}">
                  <a14:hiddenFill>
                    <a:noFill/>
                  </a14:hiddenFill>
                </a:ext>
              </a:extLst>
            </xdr:spPr>
          </xdr:sp>
          <xdr:sp macro="" textlink="">
            <xdr:nvSpPr>
              <xdr:cNvPr id="40979" name="Option Button 19" hidden="1">
                <a:extLst>
                  <a:ext uri="{63B3BB69-23CF-44E3-9099-C40C66FF867C}">
                    <a14:compatExt spid="_x0000_s40979"/>
                  </a:ext>
                  <a:ext uri="{FF2B5EF4-FFF2-40B4-BE49-F238E27FC236}">
                    <a16:creationId xmlns:a16="http://schemas.microsoft.com/office/drawing/2014/main" id="{00000000-0008-0000-0100-000013A00000}"/>
                  </a:ext>
                </a:extLst>
              </xdr:cNvPr>
              <xdr:cNvSpPr/>
            </xdr:nvSpPr>
            <xdr:spPr bwMode="auto">
              <a:xfrm>
                <a:off x="96630" y="37694"/>
                <a:ext cx="5024" cy="13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0100-000014A00000}"/>
                  </a:ext>
                </a:extLst>
              </xdr:cNvPr>
              <xdr:cNvSpPr/>
            </xdr:nvSpPr>
            <xdr:spPr bwMode="auto">
              <a:xfrm>
                <a:off x="121119" y="37415"/>
                <a:ext cx="5989" cy="16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95250</xdr:colOff>
          <xdr:row>12</xdr:row>
          <xdr:rowOff>352425</xdr:rowOff>
        </xdr:from>
        <xdr:to>
          <xdr:col>90</xdr:col>
          <xdr:colOff>19050</xdr:colOff>
          <xdr:row>13</xdr:row>
          <xdr:rowOff>238125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1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制限なく承諾する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95250</xdr:colOff>
          <xdr:row>13</xdr:row>
          <xdr:rowOff>180975</xdr:rowOff>
        </xdr:from>
        <xdr:to>
          <xdr:col>93</xdr:col>
          <xdr:colOff>123825</xdr:colOff>
          <xdr:row>14</xdr:row>
          <xdr:rowOff>76200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1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一部に制限を設けて承諾する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95250</xdr:colOff>
          <xdr:row>14</xdr:row>
          <xdr:rowOff>28575</xdr:rowOff>
        </xdr:from>
        <xdr:to>
          <xdr:col>93</xdr:col>
          <xdr:colOff>123825</xdr:colOff>
          <xdr:row>15</xdr:row>
          <xdr:rowOff>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1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19050</xdr:rowOff>
        </xdr:from>
        <xdr:to>
          <xdr:col>4</xdr:col>
          <xdr:colOff>28575</xdr:colOff>
          <xdr:row>3</xdr:row>
          <xdr:rowOff>161925</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1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xdr:colOff>
          <xdr:row>31</xdr:row>
          <xdr:rowOff>9525</xdr:rowOff>
        </xdr:from>
        <xdr:to>
          <xdr:col>16</xdr:col>
          <xdr:colOff>200025</xdr:colOff>
          <xdr:row>32</xdr:row>
          <xdr:rowOff>38100</xdr:rowOff>
        </xdr:to>
        <xdr:sp macro="" textlink="">
          <xdr:nvSpPr>
            <xdr:cNvPr id="45057" name="Option Button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31</xdr:row>
          <xdr:rowOff>9525</xdr:rowOff>
        </xdr:from>
        <xdr:to>
          <xdr:col>17</xdr:col>
          <xdr:colOff>0</xdr:colOff>
          <xdr:row>32</xdr:row>
          <xdr:rowOff>38100</xdr:rowOff>
        </xdr:to>
        <xdr:sp macro="" textlink="">
          <xdr:nvSpPr>
            <xdr:cNvPr id="45058" name="Option Button 2" hidden="1">
              <a:extLst>
                <a:ext uri="{63B3BB69-23CF-44E3-9099-C40C66FF867C}">
                  <a14:compatExt spid="_x0000_s45058"/>
                </a:ext>
                <a:ext uri="{FF2B5EF4-FFF2-40B4-BE49-F238E27FC236}">
                  <a16:creationId xmlns:a16="http://schemas.microsoft.com/office/drawing/2014/main" id="{00000000-0008-0000-0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57150</xdr:colOff>
          <xdr:row>31</xdr:row>
          <xdr:rowOff>9525</xdr:rowOff>
        </xdr:from>
        <xdr:to>
          <xdr:col>17</xdr:col>
          <xdr:colOff>200025</xdr:colOff>
          <xdr:row>32</xdr:row>
          <xdr:rowOff>28575</xdr:rowOff>
        </xdr:to>
        <xdr:sp macro="" textlink="">
          <xdr:nvSpPr>
            <xdr:cNvPr id="51201" name="Option Button 1"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31</xdr:row>
          <xdr:rowOff>9525</xdr:rowOff>
        </xdr:from>
        <xdr:to>
          <xdr:col>18</xdr:col>
          <xdr:colOff>0</xdr:colOff>
          <xdr:row>32</xdr:row>
          <xdr:rowOff>28575</xdr:rowOff>
        </xdr:to>
        <xdr:sp macro="" textlink="">
          <xdr:nvSpPr>
            <xdr:cNvPr id="51202" name="Option Button 2"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oneCellAnchor>
    <xdr:from>
      <xdr:col>7</xdr:col>
      <xdr:colOff>381000</xdr:colOff>
      <xdr:row>15</xdr:row>
      <xdr:rowOff>133350</xdr:rowOff>
    </xdr:from>
    <xdr:ext cx="1581977" cy="465443"/>
    <xdr:sp macro="" textlink="">
      <xdr:nvSpPr>
        <xdr:cNvPr id="2" name="吹き出し: 線 1">
          <a:extLst>
            <a:ext uri="{FF2B5EF4-FFF2-40B4-BE49-F238E27FC236}">
              <a16:creationId xmlns:a16="http://schemas.microsoft.com/office/drawing/2014/main" id="{8DCCF090-3B18-48C6-81F9-18EB3242AAD8}"/>
            </a:ext>
          </a:extLst>
        </xdr:cNvPr>
        <xdr:cNvSpPr/>
      </xdr:nvSpPr>
      <xdr:spPr>
        <a:xfrm>
          <a:off x="2057400" y="2705100"/>
          <a:ext cx="1581977" cy="465443"/>
        </a:xfrm>
        <a:prstGeom prst="borderCallout1">
          <a:avLst>
            <a:gd name="adj1" fmla="val 4514"/>
            <a:gd name="adj2" fmla="val 568"/>
            <a:gd name="adj3" fmla="val 30643"/>
            <a:gd name="adj4" fmla="val -23673"/>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男児童</a:t>
          </a:r>
          <a:r>
            <a:rPr kumimoji="1" lang="en-US" altLang="ja-JP" sz="1000" b="1">
              <a:solidFill>
                <a:srgbClr val="0000FF"/>
              </a:solidFill>
              <a:latin typeface="游ゴシック" panose="020B0400000000000000" pitchFamily="50" charset="-128"/>
              <a:ea typeface="游ゴシック" panose="020B0400000000000000" pitchFamily="50" charset="-128"/>
            </a:rPr>
            <a:t>1</a:t>
          </a:r>
          <a:r>
            <a:rPr kumimoji="1" lang="ja-JP" altLang="en-US" sz="1000" b="1">
              <a:solidFill>
                <a:srgbClr val="0000FF"/>
              </a:solidFill>
              <a:latin typeface="游ゴシック" panose="020B0400000000000000" pitchFamily="50" charset="-128"/>
              <a:ea typeface="游ゴシック" panose="020B0400000000000000" pitchFamily="50" charset="-128"/>
            </a:rPr>
            <a:t>名が全日程キャンセルとなり</a:t>
          </a:r>
          <a:r>
            <a:rPr kumimoji="1" lang="en-US" altLang="ja-JP" sz="1000" b="1">
              <a:solidFill>
                <a:srgbClr val="0000FF"/>
              </a:solidFill>
              <a:latin typeface="游ゴシック" panose="020B0400000000000000" pitchFamily="50" charset="-128"/>
              <a:ea typeface="游ゴシック" panose="020B0400000000000000" pitchFamily="50" charset="-128"/>
            </a:rPr>
            <a:t>36</a:t>
          </a:r>
          <a:r>
            <a:rPr kumimoji="1" lang="ja-JP" altLang="en-US" sz="1000" b="1">
              <a:solidFill>
                <a:srgbClr val="0000FF"/>
              </a:solidFill>
              <a:latin typeface="游ゴシック" panose="020B0400000000000000" pitchFamily="50" charset="-128"/>
              <a:ea typeface="游ゴシック" panose="020B0400000000000000" pitchFamily="50" charset="-128"/>
            </a:rPr>
            <a:t>→</a:t>
          </a:r>
          <a:r>
            <a:rPr kumimoji="1" lang="en-US" altLang="ja-JP" sz="1000" b="1">
              <a:solidFill>
                <a:srgbClr val="0000FF"/>
              </a:solidFill>
              <a:latin typeface="游ゴシック" panose="020B0400000000000000" pitchFamily="50" charset="-128"/>
              <a:ea typeface="游ゴシック" panose="020B0400000000000000" pitchFamily="50" charset="-128"/>
            </a:rPr>
            <a:t>35</a:t>
          </a:r>
          <a:r>
            <a:rPr kumimoji="1" lang="ja-JP" altLang="en-US" sz="1000" b="1">
              <a:solidFill>
                <a:srgbClr val="0000FF"/>
              </a:solidFill>
              <a:latin typeface="游ゴシック" panose="020B0400000000000000" pitchFamily="50" charset="-128"/>
              <a:ea typeface="游ゴシック" panose="020B0400000000000000" pitchFamily="50" charset="-128"/>
            </a:rPr>
            <a:t>へ変更</a:t>
          </a:r>
        </a:p>
      </xdr:txBody>
    </xdr:sp>
    <xdr:clientData/>
  </xdr:oneCellAnchor>
  <xdr:twoCellAnchor>
    <xdr:from>
      <xdr:col>19</xdr:col>
      <xdr:colOff>152400</xdr:colOff>
      <xdr:row>1</xdr:row>
      <xdr:rowOff>47625</xdr:rowOff>
    </xdr:from>
    <xdr:to>
      <xdr:col>22</xdr:col>
      <xdr:colOff>579479</xdr:colOff>
      <xdr:row>10</xdr:row>
      <xdr:rowOff>83959</xdr:rowOff>
    </xdr:to>
    <xdr:sp macro="" textlink="">
      <xdr:nvSpPr>
        <xdr:cNvPr id="3" name="テキスト ボックス 2">
          <a:extLst>
            <a:ext uri="{FF2B5EF4-FFF2-40B4-BE49-F238E27FC236}">
              <a16:creationId xmlns:a16="http://schemas.microsoft.com/office/drawing/2014/main" id="{4972C533-5E34-4EA8-AEB9-6D16DC17FD8C}"/>
            </a:ext>
          </a:extLst>
        </xdr:cNvPr>
        <xdr:cNvSpPr txBox="1"/>
      </xdr:nvSpPr>
      <xdr:spPr>
        <a:xfrm>
          <a:off x="5038725" y="219075"/>
          <a:ext cx="874754" cy="157938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200" b="1">
              <a:solidFill>
                <a:srgbClr val="0000FF"/>
              </a:solidFill>
            </a:rPr>
            <a:t>≪記入例≫</a:t>
          </a:r>
          <a:endParaRPr kumimoji="1" lang="en-US" altLang="ja-JP" sz="1200" b="1">
            <a:solidFill>
              <a:srgbClr val="0000FF"/>
            </a:solidFill>
          </a:endParaRPr>
        </a:p>
        <a:p>
          <a:r>
            <a:rPr kumimoji="1" lang="en-US" altLang="ja-JP" sz="1200" b="1">
              <a:solidFill>
                <a:srgbClr val="0000FF"/>
              </a:solidFill>
            </a:rPr>
            <a:t>【</a:t>
          </a:r>
          <a:r>
            <a:rPr kumimoji="1" lang="ja-JP" altLang="en-US" sz="1200" b="1">
              <a:solidFill>
                <a:srgbClr val="0000FF"/>
              </a:solidFill>
            </a:rPr>
            <a:t>変更前</a:t>
          </a:r>
          <a:r>
            <a:rPr kumimoji="1" lang="en-US" altLang="ja-JP" sz="1200" b="1">
              <a:solidFill>
                <a:srgbClr val="0000FF"/>
              </a:solidFill>
            </a:rPr>
            <a:t>】</a:t>
          </a:r>
        </a:p>
        <a:p>
          <a:r>
            <a:rPr kumimoji="1" lang="ja-JP" altLang="en-US" sz="1100" b="1">
              <a:solidFill>
                <a:srgbClr val="FF0000"/>
              </a:solidFill>
            </a:rPr>
            <a:t>　・男児</a:t>
          </a:r>
          <a:r>
            <a:rPr kumimoji="1" lang="en-US" altLang="ja-JP" sz="1100" b="1">
              <a:solidFill>
                <a:srgbClr val="FF0000"/>
              </a:solidFill>
            </a:rPr>
            <a:t>36</a:t>
          </a:r>
          <a:r>
            <a:rPr kumimoji="1" lang="ja-JP" altLang="en-US" sz="1100" b="1">
              <a:solidFill>
                <a:srgbClr val="FF0000"/>
              </a:solidFill>
            </a:rPr>
            <a:t>人、女児</a:t>
          </a:r>
          <a:r>
            <a:rPr kumimoji="1" lang="en-US" altLang="ja-JP" sz="1100" b="1">
              <a:solidFill>
                <a:srgbClr val="FF0000"/>
              </a:solidFill>
            </a:rPr>
            <a:t>37</a:t>
          </a:r>
          <a:r>
            <a:rPr kumimoji="1" lang="ja-JP" altLang="en-US" sz="1100" b="1">
              <a:solidFill>
                <a:srgbClr val="FF0000"/>
              </a:solidFill>
            </a:rPr>
            <a:t>人、男指導者</a:t>
          </a:r>
          <a:r>
            <a:rPr kumimoji="1" lang="en-US" altLang="ja-JP" sz="1100" b="1">
              <a:solidFill>
                <a:srgbClr val="FF0000"/>
              </a:solidFill>
            </a:rPr>
            <a:t>2</a:t>
          </a:r>
          <a:r>
            <a:rPr kumimoji="1" lang="ja-JP" altLang="en-US" sz="1100" b="1">
              <a:solidFill>
                <a:srgbClr val="FF0000"/>
              </a:solidFill>
            </a:rPr>
            <a:t>人、女指導者</a:t>
          </a:r>
          <a:r>
            <a:rPr kumimoji="1" lang="en-US" altLang="ja-JP" sz="1100" b="1">
              <a:solidFill>
                <a:srgbClr val="FF0000"/>
              </a:solidFill>
            </a:rPr>
            <a:t>2</a:t>
          </a:r>
          <a:r>
            <a:rPr kumimoji="1" lang="ja-JP" altLang="en-US" sz="1100" b="1">
              <a:solidFill>
                <a:srgbClr val="FF0000"/>
              </a:solidFill>
            </a:rPr>
            <a:t>人</a:t>
          </a:r>
          <a:endParaRPr kumimoji="1" lang="en-US" altLang="ja-JP" sz="1100" b="1">
            <a:solidFill>
              <a:srgbClr val="FF0000"/>
            </a:solidFill>
          </a:endParaRPr>
        </a:p>
        <a:p>
          <a:r>
            <a:rPr kumimoji="1" lang="ja-JP" altLang="en-US" sz="1100" b="1">
              <a:solidFill>
                <a:srgbClr val="FF0000"/>
              </a:solidFill>
            </a:rPr>
            <a:t>　</a:t>
          </a:r>
          <a:r>
            <a:rPr kumimoji="1" lang="ja-JP" altLang="en-US" sz="1100" b="1" baseline="0">
              <a:solidFill>
                <a:srgbClr val="FF0000"/>
              </a:solidFill>
            </a:rPr>
            <a:t>  </a:t>
          </a:r>
          <a:r>
            <a:rPr kumimoji="1" lang="ja-JP" altLang="en-US" sz="1100" b="1">
              <a:solidFill>
                <a:srgbClr val="FF0000"/>
              </a:solidFill>
            </a:rPr>
            <a:t>合計</a:t>
          </a:r>
          <a:r>
            <a:rPr kumimoji="1" lang="en-US" altLang="ja-JP" sz="1100" b="1">
              <a:solidFill>
                <a:srgbClr val="FF0000"/>
              </a:solidFill>
            </a:rPr>
            <a:t>76</a:t>
          </a:r>
          <a:r>
            <a:rPr kumimoji="1" lang="ja-JP" altLang="en-US" sz="1100" b="1">
              <a:solidFill>
                <a:srgbClr val="FF0000"/>
              </a:solidFill>
            </a:rPr>
            <a:t>人</a:t>
          </a:r>
          <a:endParaRPr kumimoji="1" lang="en-US" altLang="ja-JP" sz="1100" b="1">
            <a:solidFill>
              <a:srgbClr val="FF0000"/>
            </a:solidFill>
          </a:endParaRPr>
        </a:p>
        <a:p>
          <a:endParaRPr kumimoji="1" lang="en-US" altLang="ja-JP" sz="1100" b="1">
            <a:solidFill>
              <a:srgbClr val="FF0000"/>
            </a:solidFill>
          </a:endParaRPr>
        </a:p>
        <a:p>
          <a:r>
            <a:rPr kumimoji="1" lang="en-US" altLang="ja-JP" sz="1200" b="1">
              <a:solidFill>
                <a:srgbClr val="0000FF"/>
              </a:solidFill>
            </a:rPr>
            <a:t>【</a:t>
          </a:r>
          <a:r>
            <a:rPr kumimoji="1" lang="ja-JP" altLang="en-US" sz="1200" b="1">
              <a:solidFill>
                <a:srgbClr val="0000FF"/>
              </a:solidFill>
            </a:rPr>
            <a:t>変更内容</a:t>
          </a:r>
          <a:r>
            <a:rPr kumimoji="1" lang="en-US" altLang="ja-JP" sz="1200" b="1">
              <a:solidFill>
                <a:srgbClr val="0000FF"/>
              </a:solidFill>
            </a:rPr>
            <a:t>】</a:t>
          </a:r>
        </a:p>
        <a:p>
          <a:r>
            <a:rPr kumimoji="1" lang="ja-JP" altLang="en-US" sz="1100" b="1">
              <a:solidFill>
                <a:srgbClr val="FF0000"/>
              </a:solidFill>
            </a:rPr>
            <a:t>　・男児</a:t>
          </a:r>
          <a:r>
            <a:rPr kumimoji="1" lang="en-US" altLang="ja-JP" sz="1100" b="1">
              <a:solidFill>
                <a:srgbClr val="FF0000"/>
              </a:solidFill>
            </a:rPr>
            <a:t>1</a:t>
          </a:r>
          <a:r>
            <a:rPr kumimoji="1" lang="ja-JP" altLang="en-US" sz="1100" b="1">
              <a:solidFill>
                <a:srgbClr val="FF0000"/>
              </a:solidFill>
            </a:rPr>
            <a:t>名が全日程キャンセル（</a:t>
          </a:r>
          <a:r>
            <a:rPr kumimoji="1" lang="en-US" altLang="ja-JP" sz="1100" b="1">
              <a:solidFill>
                <a:srgbClr val="FF0000"/>
              </a:solidFill>
            </a:rPr>
            <a:t>36</a:t>
          </a:r>
          <a:r>
            <a:rPr kumimoji="1" lang="ja-JP" altLang="en-US" sz="1100" b="1">
              <a:solidFill>
                <a:srgbClr val="FF0000"/>
              </a:solidFill>
            </a:rPr>
            <a:t>人→</a:t>
          </a:r>
          <a:r>
            <a:rPr kumimoji="1" lang="en-US" altLang="ja-JP" sz="1100" b="1">
              <a:solidFill>
                <a:srgbClr val="FF0000"/>
              </a:solidFill>
            </a:rPr>
            <a:t>35</a:t>
          </a:r>
          <a:r>
            <a:rPr kumimoji="1" lang="ja-JP" altLang="en-US" sz="1100" b="1">
              <a:solidFill>
                <a:srgbClr val="FF0000"/>
              </a:solidFill>
            </a:rPr>
            <a:t>人へ）</a:t>
          </a:r>
          <a:endParaRPr kumimoji="1" lang="en-US" altLang="ja-JP" sz="1100" b="1">
            <a:solidFill>
              <a:srgbClr val="FF0000"/>
            </a:solidFill>
          </a:endParaRPr>
        </a:p>
        <a:p>
          <a:r>
            <a:rPr kumimoji="1" lang="ja-JP" altLang="en-US" sz="1100" b="1">
              <a:solidFill>
                <a:srgbClr val="FF0000"/>
              </a:solidFill>
            </a:rPr>
            <a:t>　・男児</a:t>
          </a:r>
          <a:r>
            <a:rPr kumimoji="1" lang="en-US" altLang="ja-JP" sz="1100" b="1">
              <a:solidFill>
                <a:srgbClr val="FF0000"/>
              </a:solidFill>
            </a:rPr>
            <a:t>1</a:t>
          </a:r>
          <a:r>
            <a:rPr kumimoji="1" lang="ja-JP" altLang="en-US" sz="1100" b="1">
              <a:solidFill>
                <a:srgbClr val="FF0000"/>
              </a:solidFill>
            </a:rPr>
            <a:t>名が全日程参加→</a:t>
          </a:r>
          <a:r>
            <a:rPr kumimoji="1" lang="en-US" altLang="ja-JP" sz="1100" b="1">
              <a:solidFill>
                <a:srgbClr val="FF0000"/>
              </a:solidFill>
            </a:rPr>
            <a:t>19</a:t>
          </a:r>
          <a:r>
            <a:rPr kumimoji="1" lang="ja-JP" altLang="en-US" sz="1100" b="1">
              <a:solidFill>
                <a:srgbClr val="FF0000"/>
              </a:solidFill>
            </a:rPr>
            <a:t>～</a:t>
          </a:r>
          <a:r>
            <a:rPr kumimoji="1" lang="en-US" altLang="ja-JP" sz="1100" b="1">
              <a:solidFill>
                <a:srgbClr val="FF0000"/>
              </a:solidFill>
            </a:rPr>
            <a:t>20</a:t>
          </a:r>
          <a:r>
            <a:rPr kumimoji="1" lang="ja-JP" altLang="en-US" sz="1100" b="1">
              <a:solidFill>
                <a:srgbClr val="FF0000"/>
              </a:solidFill>
            </a:rPr>
            <a:t>日の</a:t>
          </a:r>
          <a:r>
            <a:rPr kumimoji="1" lang="en-US" altLang="ja-JP" sz="1100" b="1">
              <a:solidFill>
                <a:srgbClr val="FF0000"/>
              </a:solidFill>
            </a:rPr>
            <a:t>1</a:t>
          </a:r>
          <a:r>
            <a:rPr kumimoji="1" lang="ja-JP" altLang="en-US" sz="1100" b="1">
              <a:solidFill>
                <a:srgbClr val="FF0000"/>
              </a:solidFill>
            </a:rPr>
            <a:t>泊</a:t>
          </a:r>
          <a:r>
            <a:rPr kumimoji="1" lang="en-US" altLang="ja-JP" sz="1100" b="1">
              <a:solidFill>
                <a:srgbClr val="FF0000"/>
              </a:solidFill>
            </a:rPr>
            <a:t>2</a:t>
          </a:r>
          <a:r>
            <a:rPr kumimoji="1" lang="ja-JP" altLang="en-US" sz="1100" b="1">
              <a:solidFill>
                <a:srgbClr val="FF0000"/>
              </a:solidFill>
            </a:rPr>
            <a:t>日へ変更</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18</a:t>
          </a:r>
          <a:r>
            <a:rPr kumimoji="1" lang="ja-JP" altLang="en-US" sz="1100" b="1">
              <a:solidFill>
                <a:srgbClr val="FF0000"/>
              </a:solidFill>
            </a:rPr>
            <a:t>日の雨プログラムの変更　</a:t>
          </a:r>
        </a:p>
      </xdr:txBody>
    </xdr:sp>
    <xdr:clientData/>
  </xdr:twoCellAnchor>
  <xdr:oneCellAnchor>
    <xdr:from>
      <xdr:col>7</xdr:col>
      <xdr:colOff>381000</xdr:colOff>
      <xdr:row>23</xdr:row>
      <xdr:rowOff>19050</xdr:rowOff>
    </xdr:from>
    <xdr:ext cx="1581977" cy="465572"/>
    <xdr:sp macro="" textlink="">
      <xdr:nvSpPr>
        <xdr:cNvPr id="4" name="吹き出し: 線 3">
          <a:extLst>
            <a:ext uri="{FF2B5EF4-FFF2-40B4-BE49-F238E27FC236}">
              <a16:creationId xmlns:a16="http://schemas.microsoft.com/office/drawing/2014/main" id="{0C15D542-D58D-49C5-B3F5-5D3C8AB739C4}"/>
            </a:ext>
          </a:extLst>
        </xdr:cNvPr>
        <xdr:cNvSpPr/>
      </xdr:nvSpPr>
      <xdr:spPr>
        <a:xfrm>
          <a:off x="2057400" y="3962400"/>
          <a:ext cx="1581977" cy="465572"/>
        </a:xfrm>
        <a:prstGeom prst="borderCallout1">
          <a:avLst>
            <a:gd name="adj1" fmla="val 4514"/>
            <a:gd name="adj2" fmla="val 568"/>
            <a:gd name="adj3" fmla="val -61341"/>
            <a:gd name="adj4" fmla="val -25050"/>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男児童</a:t>
          </a:r>
          <a:r>
            <a:rPr kumimoji="1" lang="en-US" altLang="ja-JP" sz="1000" b="1">
              <a:solidFill>
                <a:srgbClr val="0000FF"/>
              </a:solidFill>
              <a:latin typeface="游ゴシック" panose="020B0400000000000000" pitchFamily="50" charset="-128"/>
              <a:ea typeface="游ゴシック" panose="020B0400000000000000" pitchFamily="50" charset="-128"/>
            </a:rPr>
            <a:t>1</a:t>
          </a:r>
          <a:r>
            <a:rPr kumimoji="1" lang="ja-JP" altLang="en-US" sz="1000" b="1">
              <a:solidFill>
                <a:srgbClr val="0000FF"/>
              </a:solidFill>
              <a:latin typeface="游ゴシック" panose="020B0400000000000000" pitchFamily="50" charset="-128"/>
              <a:ea typeface="游ゴシック" panose="020B0400000000000000" pitchFamily="50" charset="-128"/>
            </a:rPr>
            <a:t>名が</a:t>
          </a:r>
          <a:r>
            <a:rPr kumimoji="1" lang="en-US" altLang="ja-JP" sz="1000" b="1">
              <a:solidFill>
                <a:srgbClr val="0000FF"/>
              </a:solidFill>
              <a:latin typeface="游ゴシック" panose="020B0400000000000000" pitchFamily="50" charset="-128"/>
              <a:ea typeface="游ゴシック" panose="020B0400000000000000" pitchFamily="50" charset="-128"/>
            </a:rPr>
            <a:t>2</a:t>
          </a:r>
          <a:r>
            <a:rPr kumimoji="1" lang="ja-JP" altLang="en-US" sz="1000" b="1">
              <a:solidFill>
                <a:srgbClr val="0000FF"/>
              </a:solidFill>
              <a:latin typeface="游ゴシック" panose="020B0400000000000000" pitchFamily="50" charset="-128"/>
              <a:ea typeface="游ゴシック" panose="020B0400000000000000" pitchFamily="50" charset="-128"/>
            </a:rPr>
            <a:t>日目から増える。</a:t>
          </a:r>
          <a:endParaRPr kumimoji="1" lang="en-US" altLang="ja-JP" sz="1000" b="1">
            <a:solidFill>
              <a:srgbClr val="0000FF"/>
            </a:solidFill>
            <a:latin typeface="游ゴシック" panose="020B0400000000000000" pitchFamily="50" charset="-128"/>
            <a:ea typeface="游ゴシック" panose="020B0400000000000000" pitchFamily="50" charset="-128"/>
          </a:endParaRPr>
        </a:p>
      </xdr:txBody>
    </xdr:sp>
    <xdr:clientData/>
  </xdr:oneCellAnchor>
  <xdr:oneCellAnchor>
    <xdr:from>
      <xdr:col>9</xdr:col>
      <xdr:colOff>28575</xdr:colOff>
      <xdr:row>34</xdr:row>
      <xdr:rowOff>85725</xdr:rowOff>
    </xdr:from>
    <xdr:ext cx="1581977" cy="465572"/>
    <xdr:sp macro="" textlink="">
      <xdr:nvSpPr>
        <xdr:cNvPr id="5" name="吹き出し: 線 4">
          <a:extLst>
            <a:ext uri="{FF2B5EF4-FFF2-40B4-BE49-F238E27FC236}">
              <a16:creationId xmlns:a16="http://schemas.microsoft.com/office/drawing/2014/main" id="{5A5C86B0-A72D-45CB-AC55-48CD4761C264}"/>
            </a:ext>
          </a:extLst>
        </xdr:cNvPr>
        <xdr:cNvSpPr/>
      </xdr:nvSpPr>
      <xdr:spPr>
        <a:xfrm>
          <a:off x="2343150" y="5915025"/>
          <a:ext cx="1581977" cy="465572"/>
        </a:xfrm>
        <a:prstGeom prst="borderCallout1">
          <a:avLst>
            <a:gd name="adj1" fmla="val -1080"/>
            <a:gd name="adj2" fmla="val 99383"/>
            <a:gd name="adj3" fmla="val -28192"/>
            <a:gd name="adj4" fmla="val 126314"/>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男児童</a:t>
          </a:r>
          <a:r>
            <a:rPr kumimoji="1" lang="en-US" altLang="ja-JP" sz="1000" b="1">
              <a:solidFill>
                <a:srgbClr val="0000FF"/>
              </a:solidFill>
              <a:latin typeface="游ゴシック" panose="020B0400000000000000" pitchFamily="50" charset="-128"/>
              <a:ea typeface="游ゴシック" panose="020B0400000000000000" pitchFamily="50" charset="-128"/>
            </a:rPr>
            <a:t>1</a:t>
          </a:r>
          <a:r>
            <a:rPr kumimoji="1" lang="ja-JP" altLang="en-US" sz="1000" b="1">
              <a:solidFill>
                <a:srgbClr val="0000FF"/>
              </a:solidFill>
              <a:latin typeface="游ゴシック" panose="020B0400000000000000" pitchFamily="50" charset="-128"/>
              <a:ea typeface="游ゴシック" panose="020B0400000000000000" pitchFamily="50" charset="-128"/>
            </a:rPr>
            <a:t>名が</a:t>
          </a:r>
          <a:r>
            <a:rPr kumimoji="1" lang="en-US" altLang="ja-JP" sz="1000" b="1">
              <a:solidFill>
                <a:srgbClr val="0000FF"/>
              </a:solidFill>
              <a:latin typeface="游ゴシック" panose="020B0400000000000000" pitchFamily="50" charset="-128"/>
              <a:ea typeface="游ゴシック" panose="020B0400000000000000" pitchFamily="50" charset="-128"/>
            </a:rPr>
            <a:t>19</a:t>
          </a:r>
          <a:r>
            <a:rPr kumimoji="1" lang="ja-JP" altLang="en-US" sz="1000" b="1">
              <a:solidFill>
                <a:srgbClr val="0000FF"/>
              </a:solidFill>
              <a:latin typeface="游ゴシック" panose="020B0400000000000000" pitchFamily="50" charset="-128"/>
              <a:ea typeface="游ゴシック" panose="020B0400000000000000" pitchFamily="50" charset="-128"/>
            </a:rPr>
            <a:t>～</a:t>
          </a:r>
          <a:r>
            <a:rPr kumimoji="1" lang="en-US" altLang="ja-JP" sz="1000" b="1">
              <a:solidFill>
                <a:srgbClr val="0000FF"/>
              </a:solidFill>
              <a:latin typeface="游ゴシック" panose="020B0400000000000000" pitchFamily="50" charset="-128"/>
              <a:ea typeface="游ゴシック" panose="020B0400000000000000" pitchFamily="50" charset="-128"/>
            </a:rPr>
            <a:t>20</a:t>
          </a:r>
          <a:r>
            <a:rPr kumimoji="1" lang="ja-JP" altLang="en-US" sz="1000" b="1">
              <a:solidFill>
                <a:srgbClr val="0000FF"/>
              </a:solidFill>
              <a:latin typeface="游ゴシック" panose="020B0400000000000000" pitchFamily="50" charset="-128"/>
              <a:ea typeface="游ゴシック" panose="020B0400000000000000" pitchFamily="50" charset="-128"/>
            </a:rPr>
            <a:t>日の</a:t>
          </a:r>
          <a:endParaRPr kumimoji="1" lang="en-US" altLang="ja-JP" sz="1000" b="1">
            <a:solidFill>
              <a:srgbClr val="0000FF"/>
            </a:solidFill>
            <a:latin typeface="游ゴシック" panose="020B0400000000000000" pitchFamily="50" charset="-128"/>
            <a:ea typeface="游ゴシック" panose="020B0400000000000000" pitchFamily="50" charset="-128"/>
          </a:endParaRPr>
        </a:p>
        <a:p>
          <a:pPr algn="l"/>
          <a:r>
            <a:rPr kumimoji="1" lang="ja-JP" altLang="en-US" sz="1000" b="1">
              <a:solidFill>
                <a:srgbClr val="0000FF"/>
              </a:solidFill>
              <a:latin typeface="游ゴシック" panose="020B0400000000000000" pitchFamily="50" charset="-128"/>
              <a:ea typeface="游ゴシック" panose="020B0400000000000000" pitchFamily="50" charset="-128"/>
            </a:rPr>
            <a:t>夜から</a:t>
          </a:r>
          <a:r>
            <a:rPr kumimoji="1" lang="en-US" altLang="ja-JP" sz="1000" b="1">
              <a:solidFill>
                <a:srgbClr val="0000FF"/>
              </a:solidFill>
              <a:latin typeface="游ゴシック" panose="020B0400000000000000" pitchFamily="50" charset="-128"/>
              <a:ea typeface="游ゴシック" panose="020B0400000000000000" pitchFamily="50" charset="-128"/>
            </a:rPr>
            <a:t>1</a:t>
          </a:r>
          <a:r>
            <a:rPr kumimoji="1" lang="ja-JP" altLang="en-US" sz="1000" b="1">
              <a:solidFill>
                <a:srgbClr val="0000FF"/>
              </a:solidFill>
              <a:latin typeface="游ゴシック" panose="020B0400000000000000" pitchFamily="50" charset="-128"/>
              <a:ea typeface="游ゴシック" panose="020B0400000000000000" pitchFamily="50" charset="-128"/>
            </a:rPr>
            <a:t>名増える</a:t>
          </a:r>
        </a:p>
      </xdr:txBody>
    </xdr:sp>
    <xdr:clientData/>
  </xdr:oneCellAnchor>
  <xdr:oneCellAnchor>
    <xdr:from>
      <xdr:col>13</xdr:col>
      <xdr:colOff>323850</xdr:colOff>
      <xdr:row>34</xdr:row>
      <xdr:rowOff>114300</xdr:rowOff>
    </xdr:from>
    <xdr:ext cx="1581977" cy="465572"/>
    <xdr:sp macro="" textlink="">
      <xdr:nvSpPr>
        <xdr:cNvPr id="6" name="吹き出し: 線 5">
          <a:extLst>
            <a:ext uri="{FF2B5EF4-FFF2-40B4-BE49-F238E27FC236}">
              <a16:creationId xmlns:a16="http://schemas.microsoft.com/office/drawing/2014/main" id="{B83D0084-C3E5-47CF-8570-5FBD3F546932}"/>
            </a:ext>
          </a:extLst>
        </xdr:cNvPr>
        <xdr:cNvSpPr/>
      </xdr:nvSpPr>
      <xdr:spPr>
        <a:xfrm>
          <a:off x="3600450" y="5943600"/>
          <a:ext cx="1581977" cy="465572"/>
        </a:xfrm>
        <a:prstGeom prst="borderCallout1">
          <a:avLst>
            <a:gd name="adj1" fmla="val -1829"/>
            <a:gd name="adj2" fmla="val 51877"/>
            <a:gd name="adj3" fmla="val -34580"/>
            <a:gd name="adj4" fmla="val 73187"/>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全日程キャンセル男児がアレルギー該当者</a:t>
          </a:r>
        </a:p>
      </xdr:txBody>
    </xdr:sp>
    <xdr:clientData/>
  </xdr:oneCellAnchor>
  <xdr:oneCellAnchor>
    <xdr:from>
      <xdr:col>10</xdr:col>
      <xdr:colOff>9525</xdr:colOff>
      <xdr:row>43</xdr:row>
      <xdr:rowOff>0</xdr:rowOff>
    </xdr:from>
    <xdr:ext cx="1943100" cy="465572"/>
    <xdr:sp macro="" textlink="">
      <xdr:nvSpPr>
        <xdr:cNvPr id="7" name="吹き出し: 線 6">
          <a:extLst>
            <a:ext uri="{FF2B5EF4-FFF2-40B4-BE49-F238E27FC236}">
              <a16:creationId xmlns:a16="http://schemas.microsoft.com/office/drawing/2014/main" id="{E92B3B26-B09F-4FA0-BEF8-A5136084EEAD}"/>
            </a:ext>
          </a:extLst>
        </xdr:cNvPr>
        <xdr:cNvSpPr/>
      </xdr:nvSpPr>
      <xdr:spPr>
        <a:xfrm>
          <a:off x="2581275" y="7372350"/>
          <a:ext cx="1943100" cy="465572"/>
        </a:xfrm>
        <a:prstGeom prst="borderCallout1">
          <a:avLst>
            <a:gd name="adj1" fmla="val 750"/>
            <a:gd name="adj2" fmla="val 51096"/>
            <a:gd name="adj3" fmla="val -69435"/>
            <a:gd name="adj4" fmla="val 77167"/>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勾玉からマイ箸へ変更</a:t>
          </a:r>
          <a:endParaRPr kumimoji="1" lang="en-US" altLang="ja-JP" sz="1000" b="1">
            <a:solidFill>
              <a:srgbClr val="0000FF"/>
            </a:solidFill>
            <a:latin typeface="游ゴシック" panose="020B0400000000000000" pitchFamily="50" charset="-128"/>
            <a:ea typeface="游ゴシック" panose="020B0400000000000000" pitchFamily="50" charset="-128"/>
          </a:endParaRPr>
        </a:p>
        <a:p>
          <a:pPr algn="l"/>
          <a:r>
            <a:rPr kumimoji="1" lang="ja-JP" altLang="en-US" sz="1000" b="1">
              <a:solidFill>
                <a:srgbClr val="0000FF"/>
              </a:solidFill>
              <a:latin typeface="游ゴシック" panose="020B0400000000000000" pitchFamily="50" charset="-128"/>
              <a:ea typeface="游ゴシック" panose="020B0400000000000000" pitchFamily="50" charset="-128"/>
            </a:rPr>
            <a:t>キャンセル分は「</a:t>
          </a:r>
          <a:r>
            <a:rPr kumimoji="1" lang="en-US" altLang="ja-JP" sz="1000" b="1">
              <a:solidFill>
                <a:srgbClr val="0000FF"/>
              </a:solidFill>
              <a:latin typeface="游ゴシック" panose="020B0400000000000000" pitchFamily="50" charset="-128"/>
              <a:ea typeface="游ゴシック" panose="020B0400000000000000" pitchFamily="50" charset="-128"/>
            </a:rPr>
            <a:t>0</a:t>
          </a:r>
          <a:r>
            <a:rPr kumimoji="1" lang="ja-JP" altLang="en-US" sz="1000" b="1">
              <a:solidFill>
                <a:srgbClr val="0000FF"/>
              </a:solidFill>
              <a:latin typeface="游ゴシック" panose="020B0400000000000000" pitchFamily="50" charset="-128"/>
              <a:ea typeface="游ゴシック" panose="020B0400000000000000" pitchFamily="50" charset="-128"/>
            </a:rPr>
            <a:t>」と記載</a:t>
          </a:r>
        </a:p>
      </xdr:txBody>
    </xdr:sp>
    <xdr:clientData/>
  </xdr:oneCellAnchor>
  <xdr:oneCellAnchor>
    <xdr:from>
      <xdr:col>4</xdr:col>
      <xdr:colOff>123825</xdr:colOff>
      <xdr:row>49</xdr:row>
      <xdr:rowOff>104775</xdr:rowOff>
    </xdr:from>
    <xdr:ext cx="1511794" cy="465572"/>
    <xdr:sp macro="" textlink="">
      <xdr:nvSpPr>
        <xdr:cNvPr id="8" name="吹き出し: 線 7">
          <a:extLst>
            <a:ext uri="{FF2B5EF4-FFF2-40B4-BE49-F238E27FC236}">
              <a16:creationId xmlns:a16="http://schemas.microsoft.com/office/drawing/2014/main" id="{B07A0A3F-65D2-42F7-B44D-B8686CD1E349}"/>
            </a:ext>
          </a:extLst>
        </xdr:cNvPr>
        <xdr:cNvSpPr/>
      </xdr:nvSpPr>
      <xdr:spPr>
        <a:xfrm>
          <a:off x="1152525" y="8505825"/>
          <a:ext cx="1511794" cy="465572"/>
        </a:xfrm>
        <a:prstGeom prst="borderCallout1">
          <a:avLst>
            <a:gd name="adj1" fmla="val -5387"/>
            <a:gd name="adj2" fmla="val 55018"/>
            <a:gd name="adj3" fmla="val -77194"/>
            <a:gd name="adj4" fmla="val 127116"/>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男児</a:t>
          </a:r>
          <a:r>
            <a:rPr kumimoji="1" lang="en-US" altLang="ja-JP" sz="1000" b="1">
              <a:solidFill>
                <a:srgbClr val="0000FF"/>
              </a:solidFill>
              <a:latin typeface="游ゴシック" panose="020B0400000000000000" pitchFamily="50" charset="-128"/>
              <a:ea typeface="游ゴシック" panose="020B0400000000000000" pitchFamily="50" charset="-128"/>
            </a:rPr>
            <a:t>1</a:t>
          </a:r>
          <a:r>
            <a:rPr kumimoji="1" lang="ja-JP" altLang="en-US" sz="1000" b="1">
              <a:solidFill>
                <a:srgbClr val="0000FF"/>
              </a:solidFill>
              <a:latin typeface="游ゴシック" panose="020B0400000000000000" pitchFamily="50" charset="-128"/>
              <a:ea typeface="游ゴシック" panose="020B0400000000000000" pitchFamily="50" charset="-128"/>
            </a:rPr>
            <a:t>名が全日程、</a:t>
          </a:r>
          <a:r>
            <a:rPr kumimoji="1" lang="en-US" altLang="ja-JP" sz="1000" b="1">
              <a:solidFill>
                <a:srgbClr val="0000FF"/>
              </a:solidFill>
              <a:latin typeface="游ゴシック" panose="020B0400000000000000" pitchFamily="50" charset="-128"/>
              <a:ea typeface="游ゴシック" panose="020B0400000000000000" pitchFamily="50" charset="-128"/>
            </a:rPr>
            <a:t>1</a:t>
          </a:r>
          <a:r>
            <a:rPr kumimoji="1" lang="ja-JP" altLang="en-US" sz="1000" b="1">
              <a:solidFill>
                <a:srgbClr val="0000FF"/>
              </a:solidFill>
              <a:latin typeface="游ゴシック" panose="020B0400000000000000" pitchFamily="50" charset="-128"/>
              <a:ea typeface="游ゴシック" panose="020B0400000000000000" pitchFamily="50" charset="-128"/>
            </a:rPr>
            <a:t>名が</a:t>
          </a:r>
          <a:r>
            <a:rPr kumimoji="1" lang="en-US" altLang="ja-JP" sz="1000" b="1">
              <a:solidFill>
                <a:srgbClr val="0000FF"/>
              </a:solidFill>
              <a:latin typeface="游ゴシック" panose="020B0400000000000000" pitchFamily="50" charset="-128"/>
              <a:ea typeface="游ゴシック" panose="020B0400000000000000" pitchFamily="50" charset="-128"/>
            </a:rPr>
            <a:t>1</a:t>
          </a:r>
          <a:r>
            <a:rPr kumimoji="1" lang="ja-JP" altLang="en-US" sz="1000" b="1">
              <a:solidFill>
                <a:srgbClr val="0000FF"/>
              </a:solidFill>
              <a:latin typeface="游ゴシック" panose="020B0400000000000000" pitchFamily="50" charset="-128"/>
              <a:ea typeface="游ゴシック" panose="020B0400000000000000" pitchFamily="50" charset="-128"/>
            </a:rPr>
            <a:t>泊</a:t>
          </a:r>
          <a:r>
            <a:rPr kumimoji="1" lang="en-US" altLang="ja-JP" sz="1000" b="1">
              <a:solidFill>
                <a:srgbClr val="0000FF"/>
              </a:solidFill>
              <a:latin typeface="游ゴシック" panose="020B0400000000000000" pitchFamily="50" charset="-128"/>
              <a:ea typeface="游ゴシック" panose="020B0400000000000000" pitchFamily="50" charset="-128"/>
            </a:rPr>
            <a:t>2</a:t>
          </a:r>
          <a:r>
            <a:rPr kumimoji="1" lang="ja-JP" altLang="en-US" sz="1000" b="1">
              <a:solidFill>
                <a:srgbClr val="0000FF"/>
              </a:solidFill>
              <a:latin typeface="游ゴシック" panose="020B0400000000000000" pitchFamily="50" charset="-128"/>
              <a:ea typeface="游ゴシック" panose="020B0400000000000000" pitchFamily="50" charset="-128"/>
            </a:rPr>
            <a:t>日へ変更で</a:t>
          </a:r>
          <a:r>
            <a:rPr kumimoji="1" lang="en-US" altLang="ja-JP" sz="1000" b="1">
              <a:solidFill>
                <a:srgbClr val="0000FF"/>
              </a:solidFill>
              <a:latin typeface="游ゴシック" panose="020B0400000000000000" pitchFamily="50" charset="-128"/>
              <a:ea typeface="游ゴシック" panose="020B0400000000000000" pitchFamily="50" charset="-128"/>
            </a:rPr>
            <a:t>76</a:t>
          </a:r>
          <a:r>
            <a:rPr kumimoji="1" lang="ja-JP" altLang="en-US" sz="1000" b="1">
              <a:solidFill>
                <a:srgbClr val="0000FF"/>
              </a:solidFill>
              <a:latin typeface="游ゴシック" panose="020B0400000000000000" pitchFamily="50" charset="-128"/>
              <a:ea typeface="游ゴシック" panose="020B0400000000000000" pitchFamily="50" charset="-128"/>
            </a:rPr>
            <a:t>→</a:t>
          </a:r>
          <a:r>
            <a:rPr kumimoji="1" lang="en-US" altLang="ja-JP" sz="1000" b="1">
              <a:solidFill>
                <a:srgbClr val="0000FF"/>
              </a:solidFill>
              <a:latin typeface="游ゴシック" panose="020B0400000000000000" pitchFamily="50" charset="-128"/>
              <a:ea typeface="游ゴシック" panose="020B0400000000000000" pitchFamily="50" charset="-128"/>
            </a:rPr>
            <a:t>75</a:t>
          </a:r>
          <a:endParaRPr kumimoji="1" lang="ja-JP" altLang="en-US" sz="1000" b="1">
            <a:solidFill>
              <a:srgbClr val="0000FF"/>
            </a:solidFill>
            <a:latin typeface="游ゴシック" panose="020B0400000000000000" pitchFamily="50" charset="-128"/>
            <a:ea typeface="游ゴシック" panose="020B0400000000000000" pitchFamily="50" charset="-128"/>
          </a:endParaRPr>
        </a:p>
      </xdr:txBody>
    </xdr:sp>
    <xdr:clientData/>
  </xdr:oneCellAnchor>
  <xdr:oneCellAnchor>
    <xdr:from>
      <xdr:col>14</xdr:col>
      <xdr:colOff>209550</xdr:colOff>
      <xdr:row>4</xdr:row>
      <xdr:rowOff>161925</xdr:rowOff>
    </xdr:from>
    <xdr:ext cx="1581977" cy="465572"/>
    <xdr:sp macro="" textlink="">
      <xdr:nvSpPr>
        <xdr:cNvPr id="9" name="吹き出し: 線 8">
          <a:extLst>
            <a:ext uri="{FF2B5EF4-FFF2-40B4-BE49-F238E27FC236}">
              <a16:creationId xmlns:a16="http://schemas.microsoft.com/office/drawing/2014/main" id="{EAE0E496-C02F-49CF-B27C-26433CF35993}"/>
            </a:ext>
          </a:extLst>
        </xdr:cNvPr>
        <xdr:cNvSpPr/>
      </xdr:nvSpPr>
      <xdr:spPr>
        <a:xfrm>
          <a:off x="3810000" y="847725"/>
          <a:ext cx="1581977" cy="465572"/>
        </a:xfrm>
        <a:prstGeom prst="borderCallout1">
          <a:avLst>
            <a:gd name="adj1" fmla="val 4514"/>
            <a:gd name="adj2" fmla="val 568"/>
            <a:gd name="adj3" fmla="val -53990"/>
            <a:gd name="adj4" fmla="val -35286"/>
          </a:avLst>
        </a:prstGeom>
        <a:solidFill>
          <a:schemeClr val="bg1"/>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36000" tIns="36000" rIns="36000" bIns="0" rtlCol="0" anchor="t">
          <a:spAutoFit/>
        </a:bodyPr>
        <a:lstStyle/>
        <a:p>
          <a:pPr algn="l"/>
          <a:r>
            <a:rPr kumimoji="1" lang="ja-JP" altLang="en-US" sz="1000" b="1">
              <a:solidFill>
                <a:srgbClr val="FF0000"/>
              </a:solidFill>
              <a:latin typeface="游ゴシック" panose="020B0400000000000000" pitchFamily="50" charset="-128"/>
              <a:ea typeface="游ゴシック" panose="020B0400000000000000" pitchFamily="50" charset="-128"/>
            </a:rPr>
            <a:t>必ず最新の日付を記入して下さい！</a:t>
          </a:r>
          <a:endParaRPr kumimoji="1" lang="en-US" altLang="ja-JP" sz="1000" b="1">
            <a:solidFill>
              <a:srgbClr val="FF0000"/>
            </a:solidFill>
            <a:latin typeface="游ゴシック" panose="020B0400000000000000" pitchFamily="50" charset="-128"/>
            <a:ea typeface="游ゴシック" panose="020B04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94</xdr:col>
      <xdr:colOff>38100</xdr:colOff>
      <xdr:row>8</xdr:row>
      <xdr:rowOff>0</xdr:rowOff>
    </xdr:from>
    <xdr:to>
      <xdr:col>95</xdr:col>
      <xdr:colOff>85725</xdr:colOff>
      <xdr:row>12</xdr:row>
      <xdr:rowOff>352425</xdr:rowOff>
    </xdr:to>
    <xdr:sp macro="" textlink="">
      <xdr:nvSpPr>
        <xdr:cNvPr id="14" name="正方形/長方形 13">
          <a:extLst>
            <a:ext uri="{FF2B5EF4-FFF2-40B4-BE49-F238E27FC236}">
              <a16:creationId xmlns:a16="http://schemas.microsoft.com/office/drawing/2014/main" id="{C2CA0BB2-2783-9C4C-A38F-89F6AB4B7CD2}"/>
            </a:ext>
          </a:extLst>
        </xdr:cNvPr>
        <xdr:cNvSpPr/>
      </xdr:nvSpPr>
      <xdr:spPr>
        <a:xfrm>
          <a:off x="13858875" y="1219200"/>
          <a:ext cx="571500" cy="15335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465677</xdr:colOff>
      <xdr:row>12</xdr:row>
      <xdr:rowOff>28036</xdr:rowOff>
    </xdr:from>
    <xdr:to>
      <xdr:col>112</xdr:col>
      <xdr:colOff>53374</xdr:colOff>
      <xdr:row>18</xdr:row>
      <xdr:rowOff>25880</xdr:rowOff>
    </xdr:to>
    <xdr:sp macro="" textlink="">
      <xdr:nvSpPr>
        <xdr:cNvPr id="2" name="Text Box 26">
          <a:extLst>
            <a:ext uri="{FF2B5EF4-FFF2-40B4-BE49-F238E27FC236}">
              <a16:creationId xmlns:a16="http://schemas.microsoft.com/office/drawing/2014/main" id="{55AB535B-CDD6-47D2-955E-00E58F1756F2}"/>
            </a:ext>
          </a:extLst>
        </xdr:cNvPr>
        <xdr:cNvSpPr txBox="1">
          <a:spLocks noChangeArrowheads="1"/>
        </xdr:cNvSpPr>
      </xdr:nvSpPr>
      <xdr:spPr bwMode="auto">
        <a:xfrm>
          <a:off x="14286452" y="2428336"/>
          <a:ext cx="2921447" cy="1512319"/>
        </a:xfrm>
        <a:prstGeom prst="rect">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エクセルの枠線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格子線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を表示させたりさせない方法</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メニューバーの「ページレイアウトタブ」→「シートのオプション」→「枠線」→「表示」のチェックを入れる、もしくは外します。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または、メニューバーの</a:t>
          </a:r>
          <a:r>
            <a:rPr lang="ja-JP" altLang="ja-JP" sz="1000" b="0" i="0" baseline="0">
              <a:effectLst/>
              <a:latin typeface="+mn-lt"/>
              <a:ea typeface="+mn-ea"/>
              <a:cs typeface="+mn-cs"/>
            </a:rPr>
            <a:t>「表示タブ」→「表示」</a:t>
          </a:r>
          <a:r>
            <a:rPr lang="ja-JP" altLang="en-US" sz="1000" b="0" i="0" u="none" strike="noStrike" baseline="0">
              <a:solidFill>
                <a:srgbClr val="000000"/>
              </a:solidFill>
              <a:latin typeface="ＭＳ Ｐゴシック"/>
              <a:ea typeface="ＭＳ Ｐゴシック"/>
            </a:rPr>
            <a:t>→「枠線」のチェックを入れる、もしくは外します。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10</xdr:col>
          <xdr:colOff>0</xdr:colOff>
          <xdr:row>10</xdr:row>
          <xdr:rowOff>266700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5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14</xdr:col>
          <xdr:colOff>0</xdr:colOff>
          <xdr:row>10</xdr:row>
          <xdr:rowOff>266700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5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担当者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88</xdr:col>
          <xdr:colOff>114300</xdr:colOff>
          <xdr:row>7</xdr:row>
          <xdr:rowOff>6450</xdr:rowOff>
        </xdr:from>
        <xdr:to>
          <xdr:col>93</xdr:col>
          <xdr:colOff>37564</xdr:colOff>
          <xdr:row>10</xdr:row>
          <xdr:rowOff>0</xdr:rowOff>
        </xdr:to>
        <xdr:grpSp>
          <xdr:nvGrpSpPr>
            <xdr:cNvPr id="3" name="要配慮">
              <a:extLst>
                <a:ext uri="{FF2B5EF4-FFF2-40B4-BE49-F238E27FC236}">
                  <a16:creationId xmlns:a16="http://schemas.microsoft.com/office/drawing/2014/main" id="{C6E7705F-AABB-43C1-9B96-44F0D4D53F5F}"/>
                </a:ext>
              </a:extLst>
            </xdr:cNvPr>
            <xdr:cNvGrpSpPr>
              <a:grpSpLocks/>
            </xdr:cNvGrpSpPr>
          </xdr:nvGrpSpPr>
          <xdr:grpSpPr bwMode="auto">
            <a:xfrm>
              <a:off x="12639675" y="1139925"/>
              <a:ext cx="694789" cy="507900"/>
              <a:chOff x="7541792" y="6895443"/>
              <a:chExt cx="1354985" cy="713133"/>
            </a:xfrm>
          </xdr:grpSpPr>
          <xdr:sp macro="" textlink="">
            <xdr:nvSpPr>
              <xdr:cNvPr id="38952" name="Option Button 40" hidden="1">
                <a:extLst>
                  <a:ext uri="{63B3BB69-23CF-44E3-9099-C40C66FF867C}">
                    <a14:compatExt spid="_x0000_s38952"/>
                  </a:ext>
                  <a:ext uri="{FF2B5EF4-FFF2-40B4-BE49-F238E27FC236}">
                    <a16:creationId xmlns:a16="http://schemas.microsoft.com/office/drawing/2014/main" id="{00000000-0008-0000-0500-000028980000}"/>
                  </a:ext>
                </a:extLst>
              </xdr:cNvPr>
              <xdr:cNvSpPr/>
            </xdr:nvSpPr>
            <xdr:spPr bwMode="auto">
              <a:xfrm>
                <a:off x="7541792" y="7286808"/>
                <a:ext cx="1041030" cy="3217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38953" name="Group Box 41" hidden="1">
                <a:extLst>
                  <a:ext uri="{63B3BB69-23CF-44E3-9099-C40C66FF867C}">
                    <a14:compatExt spid="_x0000_s38953"/>
                  </a:ext>
                  <a:ext uri="{FF2B5EF4-FFF2-40B4-BE49-F238E27FC236}">
                    <a16:creationId xmlns:a16="http://schemas.microsoft.com/office/drawing/2014/main" id="{00000000-0008-0000-0500-000029980000}"/>
                  </a:ext>
                </a:extLst>
              </xdr:cNvPr>
              <xdr:cNvSpPr/>
            </xdr:nvSpPr>
            <xdr:spPr bwMode="auto">
              <a:xfrm>
                <a:off x="7583480" y="6895443"/>
                <a:ext cx="1313297" cy="28657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70</xdr:col>
          <xdr:colOff>9525</xdr:colOff>
          <xdr:row>9</xdr:row>
          <xdr:rowOff>247650</xdr:rowOff>
        </xdr:from>
        <xdr:to>
          <xdr:col>84</xdr:col>
          <xdr:colOff>133350</xdr:colOff>
          <xdr:row>10</xdr:row>
          <xdr:rowOff>276225</xdr:rowOff>
        </xdr:to>
        <xdr:grpSp>
          <xdr:nvGrpSpPr>
            <xdr:cNvPr id="4" name="団体事務室">
              <a:extLst>
                <a:ext uri="{FF2B5EF4-FFF2-40B4-BE49-F238E27FC236}">
                  <a16:creationId xmlns:a16="http://schemas.microsoft.com/office/drawing/2014/main" id="{71BAC611-AEF7-4FDF-AC2A-C53B442C17F9}"/>
                </a:ext>
              </a:extLst>
            </xdr:cNvPr>
            <xdr:cNvGrpSpPr>
              <a:grpSpLocks/>
            </xdr:cNvGrpSpPr>
          </xdr:nvGrpSpPr>
          <xdr:grpSpPr bwMode="auto">
            <a:xfrm>
              <a:off x="9734550" y="1628775"/>
              <a:ext cx="2324100" cy="295275"/>
              <a:chOff x="10331876" y="1784132"/>
              <a:chExt cx="1499690" cy="245232"/>
            </a:xfrm>
          </xdr:grpSpPr>
          <xdr:sp macro="" textlink="">
            <xdr:nvSpPr>
              <xdr:cNvPr id="38954" name="Option Button 42" hidden="1">
                <a:extLst>
                  <a:ext uri="{63B3BB69-23CF-44E3-9099-C40C66FF867C}">
                    <a14:compatExt spid="_x0000_s38954"/>
                  </a:ext>
                  <a:ext uri="{FF2B5EF4-FFF2-40B4-BE49-F238E27FC236}">
                    <a16:creationId xmlns:a16="http://schemas.microsoft.com/office/drawing/2014/main" id="{00000000-0008-0000-0500-00002A980000}"/>
                  </a:ext>
                </a:extLst>
              </xdr:cNvPr>
              <xdr:cNvSpPr/>
            </xdr:nvSpPr>
            <xdr:spPr bwMode="auto">
              <a:xfrm>
                <a:off x="10418929" y="1851688"/>
                <a:ext cx="540082" cy="13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38955" name="Option Button 43" hidden="1">
                <a:extLst>
                  <a:ext uri="{63B3BB69-23CF-44E3-9099-C40C66FF867C}">
                    <a14:compatExt spid="_x0000_s38955"/>
                  </a:ext>
                  <a:ext uri="{FF2B5EF4-FFF2-40B4-BE49-F238E27FC236}">
                    <a16:creationId xmlns:a16="http://schemas.microsoft.com/office/drawing/2014/main" id="{00000000-0008-0000-0500-00002B980000}"/>
                  </a:ext>
                </a:extLst>
              </xdr:cNvPr>
              <xdr:cNvSpPr/>
            </xdr:nvSpPr>
            <xdr:spPr bwMode="auto">
              <a:xfrm>
                <a:off x="11133304" y="1848134"/>
                <a:ext cx="502835" cy="14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38956" name="Group Box 44" hidden="1">
                <a:extLst>
                  <a:ext uri="{63B3BB69-23CF-44E3-9099-C40C66FF867C}">
                    <a14:compatExt spid="_x0000_s38956"/>
                  </a:ext>
                  <a:ext uri="{FF2B5EF4-FFF2-40B4-BE49-F238E27FC236}">
                    <a16:creationId xmlns:a16="http://schemas.microsoft.com/office/drawing/2014/main" id="{00000000-0008-0000-0500-00002C980000}"/>
                  </a:ext>
                </a:extLst>
              </xdr:cNvPr>
              <xdr:cNvSpPr/>
            </xdr:nvSpPr>
            <xdr:spPr bwMode="auto">
              <a:xfrm>
                <a:off x="10331876" y="1784132"/>
                <a:ext cx="1499690" cy="245232"/>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70</xdr:col>
          <xdr:colOff>0</xdr:colOff>
          <xdr:row>10</xdr:row>
          <xdr:rowOff>257175</xdr:rowOff>
        </xdr:from>
        <xdr:to>
          <xdr:col>93</xdr:col>
          <xdr:colOff>0</xdr:colOff>
          <xdr:row>12</xdr:row>
          <xdr:rowOff>9525</xdr:rowOff>
        </xdr:to>
        <xdr:grpSp>
          <xdr:nvGrpSpPr>
            <xdr:cNvPr id="5" name="講師棟">
              <a:extLst>
                <a:ext uri="{FF2B5EF4-FFF2-40B4-BE49-F238E27FC236}">
                  <a16:creationId xmlns:a16="http://schemas.microsoft.com/office/drawing/2014/main" id="{9270FEEF-9075-4681-A58F-D37DE80B6D21}"/>
                </a:ext>
              </a:extLst>
            </xdr:cNvPr>
            <xdr:cNvGrpSpPr>
              <a:grpSpLocks/>
            </xdr:cNvGrpSpPr>
          </xdr:nvGrpSpPr>
          <xdr:grpSpPr bwMode="auto">
            <a:xfrm>
              <a:off x="9725025" y="1905000"/>
              <a:ext cx="3571875" cy="400050"/>
              <a:chOff x="9512826" y="2626480"/>
              <a:chExt cx="3161479" cy="444633"/>
            </a:xfrm>
          </xdr:grpSpPr>
          <xdr:sp macro="" textlink="">
            <xdr:nvSpPr>
              <xdr:cNvPr id="38957" name="Group Box 45" hidden="1">
                <a:extLst>
                  <a:ext uri="{63B3BB69-23CF-44E3-9099-C40C66FF867C}">
                    <a14:compatExt spid="_x0000_s38957"/>
                  </a:ext>
                  <a:ext uri="{FF2B5EF4-FFF2-40B4-BE49-F238E27FC236}">
                    <a16:creationId xmlns:a16="http://schemas.microsoft.com/office/drawing/2014/main" id="{00000000-0008-0000-0500-00002D980000}"/>
                  </a:ext>
                </a:extLst>
              </xdr:cNvPr>
              <xdr:cNvSpPr/>
            </xdr:nvSpPr>
            <xdr:spPr bwMode="auto">
              <a:xfrm>
                <a:off x="9512826" y="2626480"/>
                <a:ext cx="3161479" cy="444633"/>
              </a:xfrm>
              <a:prstGeom prst="rect">
                <a:avLst/>
              </a:prstGeom>
              <a:noFill/>
              <a:ln w="9525">
                <a:miter lim="800000"/>
                <a:headEnd/>
                <a:tailEnd/>
              </a:ln>
              <a:extLst>
                <a:ext uri="{909E8E84-426E-40DD-AFC4-6F175D3DCCD1}">
                  <a14:hiddenFill>
                    <a:noFill/>
                  </a14:hiddenFill>
                </a:ext>
              </a:extLst>
            </xdr:spPr>
          </xdr:sp>
          <xdr:sp macro="" textlink="">
            <xdr:nvSpPr>
              <xdr:cNvPr id="38958" name="Option Button 46" hidden="1">
                <a:extLst>
                  <a:ext uri="{63B3BB69-23CF-44E3-9099-C40C66FF867C}">
                    <a14:compatExt spid="_x0000_s38958"/>
                  </a:ext>
                  <a:ext uri="{FF2B5EF4-FFF2-40B4-BE49-F238E27FC236}">
                    <a16:creationId xmlns:a16="http://schemas.microsoft.com/office/drawing/2014/main" id="{00000000-0008-0000-0500-00002E980000}"/>
                  </a:ext>
                </a:extLst>
              </xdr:cNvPr>
              <xdr:cNvSpPr/>
            </xdr:nvSpPr>
            <xdr:spPr bwMode="auto">
              <a:xfrm>
                <a:off x="9618799" y="2739753"/>
                <a:ext cx="473604" cy="2484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38959" name="Option Button 47" hidden="1">
                <a:extLst>
                  <a:ext uri="{63B3BB69-23CF-44E3-9099-C40C66FF867C}">
                    <a14:compatExt spid="_x0000_s38959"/>
                  </a:ext>
                  <a:ext uri="{FF2B5EF4-FFF2-40B4-BE49-F238E27FC236}">
                    <a16:creationId xmlns:a16="http://schemas.microsoft.com/office/drawing/2014/main" id="{00000000-0008-0000-0500-00002F980000}"/>
                  </a:ext>
                </a:extLst>
              </xdr:cNvPr>
              <xdr:cNvSpPr/>
            </xdr:nvSpPr>
            <xdr:spPr bwMode="auto">
              <a:xfrm>
                <a:off x="12205892" y="2738116"/>
                <a:ext cx="426192" cy="2484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xdr:twoCellAnchor>
    <xdr:from>
      <xdr:col>70</xdr:col>
      <xdr:colOff>9525</xdr:colOff>
      <xdr:row>12</xdr:row>
      <xdr:rowOff>0</xdr:rowOff>
    </xdr:from>
    <xdr:to>
      <xdr:col>92</xdr:col>
      <xdr:colOff>28575</xdr:colOff>
      <xdr:row>13</xdr:row>
      <xdr:rowOff>0</xdr:rowOff>
    </xdr:to>
    <xdr:grpSp>
      <xdr:nvGrpSpPr>
        <xdr:cNvPr id="6" name="洗濯室">
          <a:extLst>
            <a:ext uri="{FF2B5EF4-FFF2-40B4-BE49-F238E27FC236}">
              <a16:creationId xmlns:a16="http://schemas.microsoft.com/office/drawing/2014/main" id="{C77AECE2-94AF-497B-8BD3-C7CBDB7742D4}"/>
            </a:ext>
          </a:extLst>
        </xdr:cNvPr>
        <xdr:cNvGrpSpPr>
          <a:grpSpLocks/>
        </xdr:cNvGrpSpPr>
      </xdr:nvGrpSpPr>
      <xdr:grpSpPr bwMode="auto">
        <a:xfrm>
          <a:off x="9734550" y="2295525"/>
          <a:ext cx="3390900" cy="323850"/>
          <a:chOff x="9533310" y="3712717"/>
          <a:chExt cx="3351787" cy="231032"/>
        </a:xfrm>
      </xdr:grpSpPr>
      <xdr:sp macro="" textlink="">
        <xdr:nvSpPr>
          <xdr:cNvPr id="7" name="Group Box 493" hidden="1">
            <a:extLst>
              <a:ext uri="{63B3BB69-23CF-44E3-9099-C40C66FF867C}">
                <a14:compatExt xmlns:a14="http://schemas.microsoft.com/office/drawing/2010/main" spid="_x0000_s9709"/>
              </a:ext>
              <a:ext uri="{FF2B5EF4-FFF2-40B4-BE49-F238E27FC236}">
                <a16:creationId xmlns:a16="http://schemas.microsoft.com/office/drawing/2014/main" id="{98E315AE-BC5A-2317-C489-84EB0E75F4CE}"/>
              </a:ext>
            </a:extLst>
          </xdr:cNvPr>
          <xdr:cNvSpPr/>
        </xdr:nvSpPr>
        <xdr:spPr bwMode="auto">
          <a:xfrm>
            <a:off x="9533310" y="3712717"/>
            <a:ext cx="3351787" cy="231032"/>
          </a:xfrm>
          <a:prstGeom prst="rect">
            <a:avLst/>
          </a:prstGeom>
          <a:noFill/>
          <a:ln w="9525">
            <a:miter lim="800000"/>
            <a:headEnd/>
            <a:tailEnd/>
          </a:ln>
          <a:extLst>
            <a:ext uri="{909E8E84-426E-40DD-AFC4-6F175D3DCCD1}">
              <a14:hiddenFill xmlns:a14="http://schemas.microsoft.com/office/drawing/2010/main">
                <a:noFill/>
              </a14:hiddenFill>
            </a:ext>
          </a:extLst>
        </xdr:spPr>
      </xdr:sp>
      <xdr:sp macro="" textlink="">
        <xdr:nvSpPr>
          <xdr:cNvPr id="8" name="Option Button 494" hidden="1">
            <a:extLst>
              <a:ext uri="{63B3BB69-23CF-44E3-9099-C40C66FF867C}">
                <a14:compatExt xmlns:a14="http://schemas.microsoft.com/office/drawing/2010/main" spid="_x0000_s9710"/>
              </a:ext>
              <a:ext uri="{FF2B5EF4-FFF2-40B4-BE49-F238E27FC236}">
                <a16:creationId xmlns:a16="http://schemas.microsoft.com/office/drawing/2014/main" id="{39846252-4E7A-02CB-E36C-5A01A98A59B8}"/>
              </a:ext>
            </a:extLst>
          </xdr:cNvPr>
          <xdr:cNvSpPr/>
        </xdr:nvSpPr>
        <xdr:spPr bwMode="auto">
          <a:xfrm>
            <a:off x="9663011" y="3769468"/>
            <a:ext cx="502393" cy="135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9" name="Option Button 495" hidden="1">
            <a:extLst>
              <a:ext uri="{63B3BB69-23CF-44E3-9099-C40C66FF867C}">
                <a14:compatExt xmlns:a14="http://schemas.microsoft.com/office/drawing/2010/main" spid="_x0000_s9711"/>
              </a:ext>
              <a:ext uri="{FF2B5EF4-FFF2-40B4-BE49-F238E27FC236}">
                <a16:creationId xmlns:a16="http://schemas.microsoft.com/office/drawing/2014/main" id="{F3C602AC-BB92-7135-9527-CB0E2884E499}"/>
              </a:ext>
            </a:extLst>
          </xdr:cNvPr>
          <xdr:cNvSpPr/>
        </xdr:nvSpPr>
        <xdr:spPr bwMode="auto">
          <a:xfrm>
            <a:off x="12111949" y="3741501"/>
            <a:ext cx="598860" cy="165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AlternateContent xmlns:mc="http://schemas.openxmlformats.org/markup-compatibility/2006">
    <mc:Choice xmlns:a14="http://schemas.microsoft.com/office/drawing/2010/main" Requires="a14">
      <xdr:twoCellAnchor editAs="oneCell">
        <xdr:from>
          <xdr:col>37</xdr:col>
          <xdr:colOff>47625</xdr:colOff>
          <xdr:row>12</xdr:row>
          <xdr:rowOff>95250</xdr:rowOff>
        </xdr:from>
        <xdr:to>
          <xdr:col>38</xdr:col>
          <xdr:colOff>114300</xdr:colOff>
          <xdr:row>12</xdr:row>
          <xdr:rowOff>295275</xdr:rowOff>
        </xdr:to>
        <xdr:sp macro="" textlink="">
          <xdr:nvSpPr>
            <xdr:cNvPr id="38960" name="Check Box 48" hidden="1">
              <a:extLst>
                <a:ext uri="{63B3BB69-23CF-44E3-9099-C40C66FF867C}">
                  <a14:compatExt spid="_x0000_s38960"/>
                </a:ext>
                <a:ext uri="{FF2B5EF4-FFF2-40B4-BE49-F238E27FC236}">
                  <a16:creationId xmlns:a16="http://schemas.microsoft.com/office/drawing/2014/main" id="{00000000-0008-0000-0500-00003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13</xdr:row>
          <xdr:rowOff>85725</xdr:rowOff>
        </xdr:from>
        <xdr:to>
          <xdr:col>38</xdr:col>
          <xdr:colOff>114300</xdr:colOff>
          <xdr:row>13</xdr:row>
          <xdr:rowOff>276225</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5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93</xdr:col>
      <xdr:colOff>104775</xdr:colOff>
      <xdr:row>34</xdr:row>
      <xdr:rowOff>47625</xdr:rowOff>
    </xdr:from>
    <xdr:to>
      <xdr:col>97</xdr:col>
      <xdr:colOff>133350</xdr:colOff>
      <xdr:row>39</xdr:row>
      <xdr:rowOff>57150</xdr:rowOff>
    </xdr:to>
    <xdr:sp macro="" textlink="">
      <xdr:nvSpPr>
        <xdr:cNvPr id="10" name="AutoShape 25">
          <a:extLst>
            <a:ext uri="{FF2B5EF4-FFF2-40B4-BE49-F238E27FC236}">
              <a16:creationId xmlns:a16="http://schemas.microsoft.com/office/drawing/2014/main" id="{A62C18B5-53E0-4494-ACC3-76F69ADEDDFC}"/>
            </a:ext>
          </a:extLst>
        </xdr:cNvPr>
        <xdr:cNvSpPr>
          <a:spLocks noChangeArrowheads="1"/>
        </xdr:cNvSpPr>
      </xdr:nvSpPr>
      <xdr:spPr bwMode="auto">
        <a:xfrm>
          <a:off x="13401675" y="6324600"/>
          <a:ext cx="1743075" cy="904875"/>
        </a:xfrm>
        <a:prstGeom prst="wedgeRoundRectCallout">
          <a:avLst>
            <a:gd name="adj1" fmla="val -52925"/>
            <a:gd name="adj2" fmla="val 122962"/>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２泊３日以上のご利用の際は、</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88</xdr:col>
          <xdr:colOff>114300</xdr:colOff>
          <xdr:row>8</xdr:row>
          <xdr:rowOff>0</xdr:rowOff>
        </xdr:from>
        <xdr:to>
          <xdr:col>93</xdr:col>
          <xdr:colOff>276225</xdr:colOff>
          <xdr:row>9</xdr:row>
          <xdr:rowOff>76200</xdr:rowOff>
        </xdr:to>
        <xdr:sp macro="" textlink="">
          <xdr:nvSpPr>
            <xdr:cNvPr id="38962" name="Option Button 50" hidden="1">
              <a:extLst>
                <a:ext uri="{63B3BB69-23CF-44E3-9099-C40C66FF867C}">
                  <a14:compatExt spid="_x0000_s38962"/>
                </a:ext>
                <a:ext uri="{FF2B5EF4-FFF2-40B4-BE49-F238E27FC236}">
                  <a16:creationId xmlns:a16="http://schemas.microsoft.com/office/drawing/2014/main" id="{00000000-0008-0000-0500-00003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xdr:twoCellAnchor>
    <xdr:from>
      <xdr:col>93</xdr:col>
      <xdr:colOff>65459</xdr:colOff>
      <xdr:row>21</xdr:row>
      <xdr:rowOff>161925</xdr:rowOff>
    </xdr:from>
    <xdr:to>
      <xdr:col>98</xdr:col>
      <xdr:colOff>61378</xdr:colOff>
      <xdr:row>27</xdr:row>
      <xdr:rowOff>123825</xdr:rowOff>
    </xdr:to>
    <xdr:sp macro="" textlink="">
      <xdr:nvSpPr>
        <xdr:cNvPr id="11" name="AutoShape 25">
          <a:extLst>
            <a:ext uri="{FF2B5EF4-FFF2-40B4-BE49-F238E27FC236}">
              <a16:creationId xmlns:a16="http://schemas.microsoft.com/office/drawing/2014/main" id="{7EC83DF5-FADD-42E7-91B1-DBF009D25CCB}"/>
            </a:ext>
          </a:extLst>
        </xdr:cNvPr>
        <xdr:cNvSpPr>
          <a:spLocks noChangeArrowheads="1"/>
        </xdr:cNvSpPr>
      </xdr:nvSpPr>
      <xdr:spPr bwMode="auto">
        <a:xfrm>
          <a:off x="13362359" y="4276725"/>
          <a:ext cx="1853294" cy="876300"/>
        </a:xfrm>
        <a:prstGeom prst="wedgeRoundRectCallout">
          <a:avLst>
            <a:gd name="adj1" fmla="val -51384"/>
            <a:gd name="adj2" fmla="val -92255"/>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にズレがある場合は、適宜、</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xdr:row>
          <xdr:rowOff>19050</xdr:rowOff>
        </xdr:from>
        <xdr:to>
          <xdr:col>4</xdr:col>
          <xdr:colOff>38100</xdr:colOff>
          <xdr:row>3</xdr:row>
          <xdr:rowOff>161925</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00000000-0008-0000-0500-00003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19050</xdr:rowOff>
        </xdr:from>
        <xdr:to>
          <xdr:col>4</xdr:col>
          <xdr:colOff>38100</xdr:colOff>
          <xdr:row>4</xdr:row>
          <xdr:rowOff>161925</xdr:rowOff>
        </xdr:to>
        <xdr:sp macro="" textlink="">
          <xdr:nvSpPr>
            <xdr:cNvPr id="38964" name="Check Box 52" hidden="1">
              <a:extLst>
                <a:ext uri="{63B3BB69-23CF-44E3-9099-C40C66FF867C}">
                  <a14:compatExt spid="_x0000_s38964"/>
                </a:ext>
                <a:ext uri="{FF2B5EF4-FFF2-40B4-BE49-F238E27FC236}">
                  <a16:creationId xmlns:a16="http://schemas.microsoft.com/office/drawing/2014/main" id="{00000000-0008-0000-0500-00003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19050</xdr:rowOff>
        </xdr:from>
        <xdr:to>
          <xdr:col>4</xdr:col>
          <xdr:colOff>38100</xdr:colOff>
          <xdr:row>5</xdr:row>
          <xdr:rowOff>161925</xdr:rowOff>
        </xdr:to>
        <xdr:sp macro="" textlink="">
          <xdr:nvSpPr>
            <xdr:cNvPr id="38965" name="Check Box 53" hidden="1">
              <a:extLst>
                <a:ext uri="{63B3BB69-23CF-44E3-9099-C40C66FF867C}">
                  <a14:compatExt spid="_x0000_s38965"/>
                </a:ext>
                <a:ext uri="{FF2B5EF4-FFF2-40B4-BE49-F238E27FC236}">
                  <a16:creationId xmlns:a16="http://schemas.microsoft.com/office/drawing/2014/main" id="{00000000-0008-0000-0500-00003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19050</xdr:rowOff>
        </xdr:from>
        <xdr:to>
          <xdr:col>4</xdr:col>
          <xdr:colOff>38100</xdr:colOff>
          <xdr:row>6</xdr:row>
          <xdr:rowOff>161925</xdr:rowOff>
        </xdr:to>
        <xdr:sp macro="" textlink="">
          <xdr:nvSpPr>
            <xdr:cNvPr id="38966" name="Check Box 54" hidden="1">
              <a:extLst>
                <a:ext uri="{63B3BB69-23CF-44E3-9099-C40C66FF867C}">
                  <a14:compatExt spid="_x0000_s38966"/>
                </a:ext>
                <a:ext uri="{FF2B5EF4-FFF2-40B4-BE49-F238E27FC236}">
                  <a16:creationId xmlns:a16="http://schemas.microsoft.com/office/drawing/2014/main" id="{00000000-0008-0000-0500-00003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9525</xdr:colOff>
          <xdr:row>12</xdr:row>
          <xdr:rowOff>0</xdr:rowOff>
        </xdr:from>
        <xdr:to>
          <xdr:col>92</xdr:col>
          <xdr:colOff>28575</xdr:colOff>
          <xdr:row>13</xdr:row>
          <xdr:rowOff>0</xdr:rowOff>
        </xdr:to>
        <xdr:grpSp>
          <xdr:nvGrpSpPr>
            <xdr:cNvPr id="12" name="Group 1069">
              <a:extLst>
                <a:ext uri="{FF2B5EF4-FFF2-40B4-BE49-F238E27FC236}">
                  <a16:creationId xmlns:a16="http://schemas.microsoft.com/office/drawing/2014/main" id="{90681F74-AEC8-49A8-99D3-A564038C5529}"/>
                </a:ext>
              </a:extLst>
            </xdr:cNvPr>
            <xdr:cNvGrpSpPr>
              <a:grpSpLocks/>
            </xdr:cNvGrpSpPr>
          </xdr:nvGrpSpPr>
          <xdr:grpSpPr bwMode="auto">
            <a:xfrm>
              <a:off x="9734550" y="2295525"/>
              <a:ext cx="3390900" cy="323850"/>
              <a:chOff x="95333" y="37127"/>
              <a:chExt cx="33517" cy="2310"/>
            </a:xfrm>
          </xdr:grpSpPr>
          <xdr:sp macro="" textlink="">
            <xdr:nvSpPr>
              <xdr:cNvPr id="38967" name="Group Box 55" hidden="1">
                <a:extLst>
                  <a:ext uri="{63B3BB69-23CF-44E3-9099-C40C66FF867C}">
                    <a14:compatExt spid="_x0000_s38967"/>
                  </a:ext>
                  <a:ext uri="{FF2B5EF4-FFF2-40B4-BE49-F238E27FC236}">
                    <a16:creationId xmlns:a16="http://schemas.microsoft.com/office/drawing/2014/main" id="{00000000-0008-0000-0500-000037980000}"/>
                  </a:ext>
                </a:extLst>
              </xdr:cNvPr>
              <xdr:cNvSpPr/>
            </xdr:nvSpPr>
            <xdr:spPr bwMode="auto">
              <a:xfrm>
                <a:off x="95333" y="37127"/>
                <a:ext cx="33517" cy="2310"/>
              </a:xfrm>
              <a:prstGeom prst="rect">
                <a:avLst/>
              </a:prstGeom>
              <a:noFill/>
              <a:ln w="9525">
                <a:miter lim="800000"/>
                <a:headEnd/>
                <a:tailEnd/>
              </a:ln>
              <a:extLst>
                <a:ext uri="{909E8E84-426E-40DD-AFC4-6F175D3DCCD1}">
                  <a14:hiddenFill>
                    <a:noFill/>
                  </a14:hiddenFill>
                </a:ext>
              </a:extLst>
            </xdr:spPr>
          </xdr:sp>
          <xdr:sp macro="" textlink="">
            <xdr:nvSpPr>
              <xdr:cNvPr id="38968" name="Option Button 56" hidden="1">
                <a:extLst>
                  <a:ext uri="{63B3BB69-23CF-44E3-9099-C40C66FF867C}">
                    <a14:compatExt spid="_x0000_s38968"/>
                  </a:ext>
                  <a:ext uri="{FF2B5EF4-FFF2-40B4-BE49-F238E27FC236}">
                    <a16:creationId xmlns:a16="http://schemas.microsoft.com/office/drawing/2014/main" id="{00000000-0008-0000-0500-000038980000}"/>
                  </a:ext>
                </a:extLst>
              </xdr:cNvPr>
              <xdr:cNvSpPr/>
            </xdr:nvSpPr>
            <xdr:spPr bwMode="auto">
              <a:xfrm>
                <a:off x="96630" y="37694"/>
                <a:ext cx="5024" cy="13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38969" name="Option Button 57" hidden="1">
                <a:extLst>
                  <a:ext uri="{63B3BB69-23CF-44E3-9099-C40C66FF867C}">
                    <a14:compatExt spid="_x0000_s38969"/>
                  </a:ext>
                  <a:ext uri="{FF2B5EF4-FFF2-40B4-BE49-F238E27FC236}">
                    <a16:creationId xmlns:a16="http://schemas.microsoft.com/office/drawing/2014/main" id="{00000000-0008-0000-0500-000039980000}"/>
                  </a:ext>
                </a:extLst>
              </xdr:cNvPr>
              <xdr:cNvSpPr/>
            </xdr:nvSpPr>
            <xdr:spPr bwMode="auto">
              <a:xfrm>
                <a:off x="121119" y="37415"/>
                <a:ext cx="5989" cy="16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95250</xdr:colOff>
          <xdr:row>12</xdr:row>
          <xdr:rowOff>352425</xdr:rowOff>
        </xdr:from>
        <xdr:to>
          <xdr:col>89</xdr:col>
          <xdr:colOff>19050</xdr:colOff>
          <xdr:row>13</xdr:row>
          <xdr:rowOff>257175</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5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制限なく承諾する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95250</xdr:colOff>
          <xdr:row>13</xdr:row>
          <xdr:rowOff>180975</xdr:rowOff>
        </xdr:from>
        <xdr:to>
          <xdr:col>92</xdr:col>
          <xdr:colOff>123825</xdr:colOff>
          <xdr:row>14</xdr:row>
          <xdr:rowOff>104775</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5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一部に制限を設けて承諾する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95250</xdr:colOff>
          <xdr:row>14</xdr:row>
          <xdr:rowOff>28575</xdr:rowOff>
        </xdr:from>
        <xdr:to>
          <xdr:col>92</xdr:col>
          <xdr:colOff>123825</xdr:colOff>
          <xdr:row>15</xdr:row>
          <xdr:rowOff>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5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19050</xdr:rowOff>
        </xdr:from>
        <xdr:to>
          <xdr:col>4</xdr:col>
          <xdr:colOff>28575</xdr:colOff>
          <xdr:row>3</xdr:row>
          <xdr:rowOff>161925</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5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95</xdr:col>
      <xdr:colOff>65627</xdr:colOff>
      <xdr:row>9</xdr:row>
      <xdr:rowOff>180436</xdr:rowOff>
    </xdr:from>
    <xdr:to>
      <xdr:col>113</xdr:col>
      <xdr:colOff>34324</xdr:colOff>
      <xdr:row>14</xdr:row>
      <xdr:rowOff>63980</xdr:rowOff>
    </xdr:to>
    <xdr:sp macro="" textlink="">
      <xdr:nvSpPr>
        <xdr:cNvPr id="2" name="Text Box 26">
          <a:extLst>
            <a:ext uri="{FF2B5EF4-FFF2-40B4-BE49-F238E27FC236}">
              <a16:creationId xmlns:a16="http://schemas.microsoft.com/office/drawing/2014/main" id="{00000000-0008-0000-0400-000002000000}"/>
            </a:ext>
          </a:extLst>
        </xdr:cNvPr>
        <xdr:cNvSpPr txBox="1">
          <a:spLocks noChangeArrowheads="1"/>
        </xdr:cNvSpPr>
      </xdr:nvSpPr>
      <xdr:spPr bwMode="auto">
        <a:xfrm>
          <a:off x="13162502" y="1694911"/>
          <a:ext cx="2578547" cy="1274194"/>
        </a:xfrm>
        <a:prstGeom prst="rect">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エクセルの枠線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格子線</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を表示させたりさせない方法</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メニューバーの「ページレイアウトタブ」→「シートのオプション」→「枠線」→「表示」のチェックを入れる、もしくは外します。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または、メニューバーの</a:t>
          </a:r>
          <a:r>
            <a:rPr lang="ja-JP" altLang="ja-JP" sz="1000" b="0" i="0" baseline="0">
              <a:effectLst/>
              <a:latin typeface="+mn-lt"/>
              <a:ea typeface="+mn-ea"/>
              <a:cs typeface="+mn-cs"/>
            </a:rPr>
            <a:t>「表示タブ」→「表示」</a:t>
          </a:r>
          <a:r>
            <a:rPr lang="ja-JP" altLang="en-US" sz="1000" b="0" i="0" u="none" strike="noStrike" baseline="0">
              <a:solidFill>
                <a:srgbClr val="000000"/>
              </a:solidFill>
              <a:latin typeface="ＭＳ Ｐゴシック"/>
              <a:ea typeface="ＭＳ Ｐゴシック"/>
            </a:rPr>
            <a:t>→「枠線」のチェックを入れる、もしくは外します。</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10</xdr:col>
          <xdr:colOff>0</xdr:colOff>
          <xdr:row>10</xdr:row>
          <xdr:rowOff>266700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14</xdr:col>
          <xdr:colOff>0</xdr:colOff>
          <xdr:row>10</xdr:row>
          <xdr:rowOff>266700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担当者</a:t>
              </a:r>
            </a:p>
          </xdr:txBody>
        </xdr:sp>
        <xdr:clientData/>
      </xdr:twoCellAnchor>
    </mc:Choice>
    <mc:Fallback/>
  </mc:AlternateContent>
  <xdr:twoCellAnchor>
    <xdr:from>
      <xdr:col>95</xdr:col>
      <xdr:colOff>91116</xdr:colOff>
      <xdr:row>18</xdr:row>
      <xdr:rowOff>28036</xdr:rowOff>
    </xdr:from>
    <xdr:to>
      <xdr:col>113</xdr:col>
      <xdr:colOff>65597</xdr:colOff>
      <xdr:row>24</xdr:row>
      <xdr:rowOff>64698</xdr:rowOff>
    </xdr:to>
    <xdr:sp macro="" textlink="">
      <xdr:nvSpPr>
        <xdr:cNvPr id="5" name="Text Box 26">
          <a:extLst>
            <a:ext uri="{FF2B5EF4-FFF2-40B4-BE49-F238E27FC236}">
              <a16:creationId xmlns:a16="http://schemas.microsoft.com/office/drawing/2014/main" id="{00000000-0008-0000-0400-000005000000}"/>
            </a:ext>
          </a:extLst>
        </xdr:cNvPr>
        <xdr:cNvSpPr txBox="1">
          <a:spLocks noChangeArrowheads="1"/>
        </xdr:cNvSpPr>
      </xdr:nvSpPr>
      <xdr:spPr bwMode="auto">
        <a:xfrm>
          <a:off x="13187991" y="3733261"/>
          <a:ext cx="2584331" cy="808187"/>
        </a:xfrm>
        <a:prstGeom prst="rect">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各セルのコメントを表示させたりさせない方法</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メニューバーの「校閲タブ」→「すべてのコメントの表示」をクリックします。</a:t>
          </a:r>
        </a:p>
      </xdr:txBody>
    </xdr:sp>
    <xdr:clientData/>
  </xdr:twoCellAnchor>
  <mc:AlternateContent xmlns:mc="http://schemas.openxmlformats.org/markup-compatibility/2006">
    <mc:Choice xmlns:a14="http://schemas.microsoft.com/office/drawing/2010/main" Requires="a14">
      <xdr:twoCellAnchor>
        <xdr:from>
          <xdr:col>87</xdr:col>
          <xdr:colOff>114301</xdr:colOff>
          <xdr:row>7</xdr:row>
          <xdr:rowOff>6450</xdr:rowOff>
        </xdr:from>
        <xdr:to>
          <xdr:col>94</xdr:col>
          <xdr:colOff>533</xdr:colOff>
          <xdr:row>10</xdr:row>
          <xdr:rowOff>0</xdr:rowOff>
        </xdr:to>
        <xdr:grpSp>
          <xdr:nvGrpSpPr>
            <xdr:cNvPr id="6" name="要配慮">
              <a:extLst>
                <a:ext uri="{FF2B5EF4-FFF2-40B4-BE49-F238E27FC236}">
                  <a16:creationId xmlns:a16="http://schemas.microsoft.com/office/drawing/2014/main" id="{00000000-0008-0000-0400-000006000000}"/>
                </a:ext>
              </a:extLst>
            </xdr:cNvPr>
            <xdr:cNvGrpSpPr>
              <a:grpSpLocks/>
            </xdr:cNvGrpSpPr>
          </xdr:nvGrpSpPr>
          <xdr:grpSpPr bwMode="auto">
            <a:xfrm>
              <a:off x="12315826" y="1216125"/>
              <a:ext cx="1142999" cy="565050"/>
              <a:chOff x="7541846" y="6895405"/>
              <a:chExt cx="1355049" cy="713171"/>
            </a:xfrm>
          </xdr:grpSpPr>
          <xdr:sp macro="" textlink="">
            <xdr:nvSpPr>
              <xdr:cNvPr id="35843" name="Option Button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7541846" y="7286807"/>
                <a:ext cx="1041030" cy="3217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35845" name="Group Box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7583595" y="6895405"/>
                <a:ext cx="1313300" cy="28657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70</xdr:col>
          <xdr:colOff>9525</xdr:colOff>
          <xdr:row>9</xdr:row>
          <xdr:rowOff>247650</xdr:rowOff>
        </xdr:from>
        <xdr:to>
          <xdr:col>83</xdr:col>
          <xdr:colOff>133350</xdr:colOff>
          <xdr:row>10</xdr:row>
          <xdr:rowOff>276225</xdr:rowOff>
        </xdr:to>
        <xdr:grpSp>
          <xdr:nvGrpSpPr>
            <xdr:cNvPr id="10" name="団体事務室">
              <a:extLst>
                <a:ext uri="{FF2B5EF4-FFF2-40B4-BE49-F238E27FC236}">
                  <a16:creationId xmlns:a16="http://schemas.microsoft.com/office/drawing/2014/main" id="{00000000-0008-0000-0400-00000A000000}"/>
                </a:ext>
              </a:extLst>
            </xdr:cNvPr>
            <xdr:cNvGrpSpPr>
              <a:grpSpLocks/>
            </xdr:cNvGrpSpPr>
          </xdr:nvGrpSpPr>
          <xdr:grpSpPr bwMode="auto">
            <a:xfrm>
              <a:off x="9677400" y="1762125"/>
              <a:ext cx="2057400" cy="295275"/>
              <a:chOff x="10331859" y="1784169"/>
              <a:chExt cx="1499690" cy="245233"/>
            </a:xfrm>
          </xdr:grpSpPr>
          <xdr:sp macro="" textlink="">
            <xdr:nvSpPr>
              <xdr:cNvPr id="35846" name="Option Button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10418929" y="1851688"/>
                <a:ext cx="540082" cy="138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35847" name="Option Button 7" hidden="1">
                <a:extLst>
                  <a:ext uri="{63B3BB69-23CF-44E3-9099-C40C66FF867C}">
                    <a14:compatExt spid="_x0000_s35847"/>
                  </a:ext>
                  <a:ext uri="{FF2B5EF4-FFF2-40B4-BE49-F238E27FC236}">
                    <a16:creationId xmlns:a16="http://schemas.microsoft.com/office/drawing/2014/main" id="{00000000-0008-0000-0600-0000078C0000}"/>
                  </a:ext>
                </a:extLst>
              </xdr:cNvPr>
              <xdr:cNvSpPr/>
            </xdr:nvSpPr>
            <xdr:spPr bwMode="auto">
              <a:xfrm>
                <a:off x="11133304" y="1848134"/>
                <a:ext cx="502835" cy="14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sp macro="" textlink="">
            <xdr:nvSpPr>
              <xdr:cNvPr id="35848" name="Group Box 8" hidden="1">
                <a:extLst>
                  <a:ext uri="{63B3BB69-23CF-44E3-9099-C40C66FF867C}">
                    <a14:compatExt spid="_x0000_s35848"/>
                  </a:ext>
                  <a:ext uri="{FF2B5EF4-FFF2-40B4-BE49-F238E27FC236}">
                    <a16:creationId xmlns:a16="http://schemas.microsoft.com/office/drawing/2014/main" id="{00000000-0008-0000-0600-0000088C0000}"/>
                  </a:ext>
                </a:extLst>
              </xdr:cNvPr>
              <xdr:cNvSpPr/>
            </xdr:nvSpPr>
            <xdr:spPr bwMode="auto">
              <a:xfrm>
                <a:off x="10331859" y="1784169"/>
                <a:ext cx="1499690" cy="245233"/>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70</xdr:col>
          <xdr:colOff>0</xdr:colOff>
          <xdr:row>10</xdr:row>
          <xdr:rowOff>257175</xdr:rowOff>
        </xdr:from>
        <xdr:to>
          <xdr:col>92</xdr:col>
          <xdr:colOff>0</xdr:colOff>
          <xdr:row>12</xdr:row>
          <xdr:rowOff>9525</xdr:rowOff>
        </xdr:to>
        <xdr:grpSp>
          <xdr:nvGrpSpPr>
            <xdr:cNvPr id="14" name="講師棟">
              <a:extLst>
                <a:ext uri="{FF2B5EF4-FFF2-40B4-BE49-F238E27FC236}">
                  <a16:creationId xmlns:a16="http://schemas.microsoft.com/office/drawing/2014/main" id="{00000000-0008-0000-0400-00000E000000}"/>
                </a:ext>
              </a:extLst>
            </xdr:cNvPr>
            <xdr:cNvGrpSpPr>
              <a:grpSpLocks/>
            </xdr:cNvGrpSpPr>
          </xdr:nvGrpSpPr>
          <xdr:grpSpPr bwMode="auto">
            <a:xfrm>
              <a:off x="9667875" y="2038350"/>
              <a:ext cx="3276600" cy="323850"/>
              <a:chOff x="9512836" y="2626460"/>
              <a:chExt cx="3161479" cy="444633"/>
            </a:xfrm>
          </xdr:grpSpPr>
          <xdr:sp macro="" textlink="">
            <xdr:nvSpPr>
              <xdr:cNvPr id="35849" name="Group Box 9" hidden="1">
                <a:extLst>
                  <a:ext uri="{63B3BB69-23CF-44E3-9099-C40C66FF867C}">
                    <a14:compatExt spid="_x0000_s35849"/>
                  </a:ext>
                  <a:ext uri="{FF2B5EF4-FFF2-40B4-BE49-F238E27FC236}">
                    <a16:creationId xmlns:a16="http://schemas.microsoft.com/office/drawing/2014/main" id="{00000000-0008-0000-0600-0000098C0000}"/>
                  </a:ext>
                </a:extLst>
              </xdr:cNvPr>
              <xdr:cNvSpPr/>
            </xdr:nvSpPr>
            <xdr:spPr bwMode="auto">
              <a:xfrm>
                <a:off x="9512836" y="2626460"/>
                <a:ext cx="3161479" cy="444633"/>
              </a:xfrm>
              <a:prstGeom prst="rect">
                <a:avLst/>
              </a:prstGeom>
              <a:noFill/>
              <a:ln w="9525">
                <a:miter lim="800000"/>
                <a:headEnd/>
                <a:tailEnd/>
              </a:ln>
              <a:extLst>
                <a:ext uri="{909E8E84-426E-40DD-AFC4-6F175D3DCCD1}">
                  <a14:hiddenFill>
                    <a:noFill/>
                  </a14:hiddenFill>
                </a:ext>
              </a:extLst>
            </xdr:spPr>
          </xdr:sp>
          <xdr:sp macro="" textlink="">
            <xdr:nvSpPr>
              <xdr:cNvPr id="35850" name="Option Button 10" hidden="1">
                <a:extLst>
                  <a:ext uri="{63B3BB69-23CF-44E3-9099-C40C66FF867C}">
                    <a14:compatExt spid="_x0000_s35850"/>
                  </a:ext>
                  <a:ext uri="{FF2B5EF4-FFF2-40B4-BE49-F238E27FC236}">
                    <a16:creationId xmlns:a16="http://schemas.microsoft.com/office/drawing/2014/main" id="{00000000-0008-0000-0600-00000A8C0000}"/>
                  </a:ext>
                </a:extLst>
              </xdr:cNvPr>
              <xdr:cNvSpPr/>
            </xdr:nvSpPr>
            <xdr:spPr bwMode="auto">
              <a:xfrm>
                <a:off x="9618799" y="2739754"/>
                <a:ext cx="473604" cy="248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35851" name="Option Button 11" hidden="1">
                <a:extLst>
                  <a:ext uri="{63B3BB69-23CF-44E3-9099-C40C66FF867C}">
                    <a14:compatExt spid="_x0000_s35851"/>
                  </a:ext>
                  <a:ext uri="{FF2B5EF4-FFF2-40B4-BE49-F238E27FC236}">
                    <a16:creationId xmlns:a16="http://schemas.microsoft.com/office/drawing/2014/main" id="{00000000-0008-0000-0600-00000B8C0000}"/>
                  </a:ext>
                </a:extLst>
              </xdr:cNvPr>
              <xdr:cNvSpPr/>
            </xdr:nvSpPr>
            <xdr:spPr bwMode="auto">
              <a:xfrm>
                <a:off x="12205892" y="2738117"/>
                <a:ext cx="426192" cy="2484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xdr:twoCellAnchor>
    <xdr:from>
      <xdr:col>70</xdr:col>
      <xdr:colOff>9525</xdr:colOff>
      <xdr:row>12</xdr:row>
      <xdr:rowOff>0</xdr:rowOff>
    </xdr:from>
    <xdr:to>
      <xdr:col>91</xdr:col>
      <xdr:colOff>28575</xdr:colOff>
      <xdr:row>13</xdr:row>
      <xdr:rowOff>0</xdr:rowOff>
    </xdr:to>
    <xdr:grpSp>
      <xdr:nvGrpSpPr>
        <xdr:cNvPr id="18" name="洗濯室">
          <a:extLst>
            <a:ext uri="{FF2B5EF4-FFF2-40B4-BE49-F238E27FC236}">
              <a16:creationId xmlns:a16="http://schemas.microsoft.com/office/drawing/2014/main" id="{00000000-0008-0000-0400-000012000000}"/>
            </a:ext>
          </a:extLst>
        </xdr:cNvPr>
        <xdr:cNvGrpSpPr>
          <a:grpSpLocks/>
        </xdr:cNvGrpSpPr>
      </xdr:nvGrpSpPr>
      <xdr:grpSpPr bwMode="auto">
        <a:xfrm>
          <a:off x="9677400" y="2352675"/>
          <a:ext cx="3152775" cy="285750"/>
          <a:chOff x="9533310" y="3712717"/>
          <a:chExt cx="3351787" cy="231032"/>
        </a:xfrm>
      </xdr:grpSpPr>
      <xdr:sp macro="" textlink="">
        <xdr:nvSpPr>
          <xdr:cNvPr id="35852" name="Group Box 12" hidden="1">
            <a:extLst>
              <a:ext uri="{63B3BB69-23CF-44E3-9099-C40C66FF867C}">
                <a14:compatExt xmlns:a14="http://schemas.microsoft.com/office/drawing/2010/main" spid="_x0000_s35852"/>
              </a:ext>
              <a:ext uri="{FF2B5EF4-FFF2-40B4-BE49-F238E27FC236}">
                <a16:creationId xmlns:a16="http://schemas.microsoft.com/office/drawing/2014/main" id="{00000000-0008-0000-0400-00000C8C0000}"/>
              </a:ext>
            </a:extLst>
          </xdr:cNvPr>
          <xdr:cNvSpPr/>
        </xdr:nvSpPr>
        <xdr:spPr bwMode="auto">
          <a:xfrm>
            <a:off x="9533310" y="3712717"/>
            <a:ext cx="3351787" cy="231032"/>
          </a:xfrm>
          <a:prstGeom prst="rect">
            <a:avLst/>
          </a:prstGeom>
          <a:noFill/>
          <a:ln w="9525">
            <a:miter lim="800000"/>
            <a:headEnd/>
            <a:tailEnd/>
          </a:ln>
          <a:extLst>
            <a:ext uri="{909E8E84-426E-40DD-AFC4-6F175D3DCCD1}">
              <a14:hiddenFill xmlns:a14="http://schemas.microsoft.com/office/drawing/2010/main">
                <a:noFill/>
              </a14:hiddenFill>
            </a:ext>
          </a:extLst>
        </xdr:spPr>
      </xdr:sp>
      <xdr:sp macro="" textlink="">
        <xdr:nvSpPr>
          <xdr:cNvPr id="35853" name="Option Button 13" hidden="1">
            <a:extLst>
              <a:ext uri="{63B3BB69-23CF-44E3-9099-C40C66FF867C}">
                <a14:compatExt xmlns:a14="http://schemas.microsoft.com/office/drawing/2010/main" spid="_x0000_s35853"/>
              </a:ext>
              <a:ext uri="{FF2B5EF4-FFF2-40B4-BE49-F238E27FC236}">
                <a16:creationId xmlns:a16="http://schemas.microsoft.com/office/drawing/2014/main" id="{00000000-0008-0000-0400-00000D8C0000}"/>
              </a:ext>
            </a:extLst>
          </xdr:cNvPr>
          <xdr:cNvSpPr/>
        </xdr:nvSpPr>
        <xdr:spPr bwMode="auto">
          <a:xfrm>
            <a:off x="9663011" y="3769468"/>
            <a:ext cx="502393" cy="135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35854" name="Option Button 14" hidden="1">
            <a:extLst>
              <a:ext uri="{63B3BB69-23CF-44E3-9099-C40C66FF867C}">
                <a14:compatExt xmlns:a14="http://schemas.microsoft.com/office/drawing/2010/main" spid="_x0000_s35854"/>
              </a:ext>
              <a:ext uri="{FF2B5EF4-FFF2-40B4-BE49-F238E27FC236}">
                <a16:creationId xmlns:a16="http://schemas.microsoft.com/office/drawing/2014/main" id="{00000000-0008-0000-0400-00000E8C0000}"/>
              </a:ext>
            </a:extLst>
          </xdr:cNvPr>
          <xdr:cNvSpPr/>
        </xdr:nvSpPr>
        <xdr:spPr bwMode="auto">
          <a:xfrm>
            <a:off x="12111949" y="3741501"/>
            <a:ext cx="598860" cy="165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AlternateContent xmlns:mc="http://schemas.openxmlformats.org/markup-compatibility/2006">
    <mc:Choice xmlns:a14="http://schemas.microsoft.com/office/drawing/2010/main" Requires="a14">
      <xdr:twoCellAnchor editAs="oneCell">
        <xdr:from>
          <xdr:col>37</xdr:col>
          <xdr:colOff>28575</xdr:colOff>
          <xdr:row>12</xdr:row>
          <xdr:rowOff>19050</xdr:rowOff>
        </xdr:from>
        <xdr:to>
          <xdr:col>38</xdr:col>
          <xdr:colOff>123825</xdr:colOff>
          <xdr:row>12</xdr:row>
          <xdr:rowOff>219075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6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13</xdr:row>
          <xdr:rowOff>28575</xdr:rowOff>
        </xdr:from>
        <xdr:to>
          <xdr:col>38</xdr:col>
          <xdr:colOff>114300</xdr:colOff>
          <xdr:row>13</xdr:row>
          <xdr:rowOff>219075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6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96</xdr:col>
      <xdr:colOff>36884</xdr:colOff>
      <xdr:row>41</xdr:row>
      <xdr:rowOff>9525</xdr:rowOff>
    </xdr:from>
    <xdr:to>
      <xdr:col>109</xdr:col>
      <xdr:colOff>32803</xdr:colOff>
      <xdr:row>44</xdr:row>
      <xdr:rowOff>142875</xdr:rowOff>
    </xdr:to>
    <xdr:sp macro="" textlink="">
      <xdr:nvSpPr>
        <xdr:cNvPr id="25" name="AutoShape 25">
          <a:extLst>
            <a:ext uri="{FF2B5EF4-FFF2-40B4-BE49-F238E27FC236}">
              <a16:creationId xmlns:a16="http://schemas.microsoft.com/office/drawing/2014/main" id="{00000000-0008-0000-0400-000019000000}"/>
            </a:ext>
          </a:extLst>
        </xdr:cNvPr>
        <xdr:cNvSpPr>
          <a:spLocks noChangeArrowheads="1"/>
        </xdr:cNvSpPr>
      </xdr:nvSpPr>
      <xdr:spPr bwMode="auto">
        <a:xfrm>
          <a:off x="13314734" y="7800975"/>
          <a:ext cx="1853294" cy="876300"/>
        </a:xfrm>
        <a:prstGeom prst="wedgeRoundRectCallout">
          <a:avLst>
            <a:gd name="adj1" fmla="val -52925"/>
            <a:gd name="adj2" fmla="val 122962"/>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２泊３日以上のご利用の際は、</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87</xdr:col>
          <xdr:colOff>114300</xdr:colOff>
          <xdr:row>8</xdr:row>
          <xdr:rowOff>0</xdr:rowOff>
        </xdr:from>
        <xdr:to>
          <xdr:col>92</xdr:col>
          <xdr:colOff>304800</xdr:colOff>
          <xdr:row>9</xdr:row>
          <xdr:rowOff>19050</xdr:rowOff>
        </xdr:to>
        <xdr:sp macro="" textlink="">
          <xdr:nvSpPr>
            <xdr:cNvPr id="35858" name="Option Button 18" hidden="1">
              <a:extLst>
                <a:ext uri="{63B3BB69-23CF-44E3-9099-C40C66FF867C}">
                  <a14:compatExt spid="_x0000_s35858"/>
                </a:ext>
                <a:ext uri="{FF2B5EF4-FFF2-40B4-BE49-F238E27FC236}">
                  <a16:creationId xmlns:a16="http://schemas.microsoft.com/office/drawing/2014/main" id="{00000000-0008-0000-06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xdr:twoCellAnchor>
    <xdr:from>
      <xdr:col>95</xdr:col>
      <xdr:colOff>170234</xdr:colOff>
      <xdr:row>3</xdr:row>
      <xdr:rowOff>114300</xdr:rowOff>
    </xdr:from>
    <xdr:to>
      <xdr:col>109</xdr:col>
      <xdr:colOff>118528</xdr:colOff>
      <xdr:row>9</xdr:row>
      <xdr:rowOff>0</xdr:rowOff>
    </xdr:to>
    <xdr:sp macro="" textlink="">
      <xdr:nvSpPr>
        <xdr:cNvPr id="27" name="AutoShape 25">
          <a:extLst>
            <a:ext uri="{FF2B5EF4-FFF2-40B4-BE49-F238E27FC236}">
              <a16:creationId xmlns:a16="http://schemas.microsoft.com/office/drawing/2014/main" id="{00000000-0008-0000-0400-00001B000000}"/>
            </a:ext>
          </a:extLst>
        </xdr:cNvPr>
        <xdr:cNvSpPr>
          <a:spLocks noChangeArrowheads="1"/>
        </xdr:cNvSpPr>
      </xdr:nvSpPr>
      <xdr:spPr bwMode="auto">
        <a:xfrm>
          <a:off x="13390934" y="638175"/>
          <a:ext cx="1986644" cy="876300"/>
        </a:xfrm>
        <a:prstGeom prst="wedgeRoundRectCallout">
          <a:avLst>
            <a:gd name="adj1" fmla="val -51384"/>
            <a:gd name="adj2" fmla="val -92255"/>
            <a:gd name="adj3" fmla="val 16667"/>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にズレがある場合は、適宜、</a:t>
          </a:r>
          <a:r>
            <a:rPr lang="ja-JP" altLang="en-US" sz="1000" b="0" i="0" u="none" strike="noStrike" baseline="0">
              <a:solidFill>
                <a:srgbClr val="0000FF"/>
              </a:solidFill>
              <a:latin typeface="ＭＳ Ｐゴシック"/>
              <a:ea typeface="ＭＳ Ｐゴシック"/>
            </a:rPr>
            <a:t>境界線</a:t>
          </a:r>
          <a:r>
            <a:rPr lang="ja-JP" altLang="en-US" sz="1000" b="0" i="0" u="none" strike="noStrike" baseline="0">
              <a:solidFill>
                <a:srgbClr val="000000"/>
              </a:solidFill>
              <a:latin typeface="ＭＳ Ｐゴシック"/>
              <a:ea typeface="ＭＳ Ｐゴシック"/>
            </a:rPr>
            <a:t>をドラッグして調節してください。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xdr:row>
          <xdr:rowOff>19050</xdr:rowOff>
        </xdr:from>
        <xdr:to>
          <xdr:col>3</xdr:col>
          <xdr:colOff>114300</xdr:colOff>
          <xdr:row>3</xdr:row>
          <xdr:rowOff>161925</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6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19050</xdr:rowOff>
        </xdr:from>
        <xdr:to>
          <xdr:col>3</xdr:col>
          <xdr:colOff>114300</xdr:colOff>
          <xdr:row>4</xdr:row>
          <xdr:rowOff>161925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6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19050</xdr:rowOff>
        </xdr:from>
        <xdr:to>
          <xdr:col>3</xdr:col>
          <xdr:colOff>114300</xdr:colOff>
          <xdr:row>5</xdr:row>
          <xdr:rowOff>161925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6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19050</xdr:rowOff>
        </xdr:from>
        <xdr:to>
          <xdr:col>3</xdr:col>
          <xdr:colOff>114300</xdr:colOff>
          <xdr:row>6</xdr:row>
          <xdr:rowOff>161925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6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19050</xdr:colOff>
      <xdr:row>0</xdr:row>
      <xdr:rowOff>95250</xdr:rowOff>
    </xdr:from>
    <xdr:ext cx="1581977" cy="465572"/>
    <xdr:sp macro="" textlink="">
      <xdr:nvSpPr>
        <xdr:cNvPr id="32" name="吹き出し: 線 31">
          <a:extLst>
            <a:ext uri="{FF2B5EF4-FFF2-40B4-BE49-F238E27FC236}">
              <a16:creationId xmlns:a16="http://schemas.microsoft.com/office/drawing/2014/main" id="{00000000-0008-0000-0400-000020000000}"/>
            </a:ext>
          </a:extLst>
        </xdr:cNvPr>
        <xdr:cNvSpPr/>
      </xdr:nvSpPr>
      <xdr:spPr>
        <a:xfrm>
          <a:off x="3305175" y="95250"/>
          <a:ext cx="1581977" cy="465572"/>
        </a:xfrm>
        <a:prstGeom prst="borderCallout1">
          <a:avLst>
            <a:gd name="adj1" fmla="val 4514"/>
            <a:gd name="adj2" fmla="val 568"/>
            <a:gd name="adj3" fmla="val 100585"/>
            <a:gd name="adj4" fmla="val -172468"/>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□にチェックを入れると</a:t>
          </a:r>
          <a:r>
            <a:rPr kumimoji="1" lang="en-US" altLang="ja-JP" sz="1000" b="1">
              <a:solidFill>
                <a:srgbClr val="0000FF"/>
              </a:solidFill>
              <a:latin typeface="游ゴシック" panose="020B0400000000000000" pitchFamily="50" charset="-128"/>
              <a:ea typeface="游ゴシック" panose="020B0400000000000000" pitchFamily="50" charset="-128"/>
            </a:rPr>
            <a:t>『</a:t>
          </a:r>
          <a:r>
            <a:rPr kumimoji="1" lang="ja-JP" altLang="en-US" sz="1000" b="1">
              <a:solidFill>
                <a:srgbClr val="0000FF"/>
              </a:solidFill>
              <a:latin typeface="游ゴシック" panose="020B0400000000000000" pitchFamily="50" charset="-128"/>
              <a:ea typeface="游ゴシック" panose="020B0400000000000000" pitchFamily="50" charset="-128"/>
            </a:rPr>
            <a:t>未</a:t>
          </a:r>
          <a:r>
            <a:rPr kumimoji="1" lang="en-US" altLang="ja-JP" sz="1000" b="1">
              <a:solidFill>
                <a:srgbClr val="0000FF"/>
              </a:solidFill>
              <a:latin typeface="游ゴシック" panose="020B0400000000000000" pitchFamily="50" charset="-128"/>
              <a:ea typeface="游ゴシック" panose="020B0400000000000000" pitchFamily="50" charset="-128"/>
            </a:rPr>
            <a:t>』</a:t>
          </a:r>
          <a:r>
            <a:rPr kumimoji="1" lang="ja-JP" altLang="en-US" sz="1000" b="1">
              <a:solidFill>
                <a:srgbClr val="0000FF"/>
              </a:solidFill>
              <a:latin typeface="游ゴシック" panose="020B0400000000000000" pitchFamily="50" charset="-128"/>
              <a:ea typeface="游ゴシック" panose="020B0400000000000000" pitchFamily="50" charset="-128"/>
            </a:rPr>
            <a:t>が消えます</a:t>
          </a:r>
        </a:p>
      </xdr:txBody>
    </xdr:sp>
    <xdr:clientData/>
  </xdr:oneCellAnchor>
  <xdr:twoCellAnchor>
    <xdr:from>
      <xdr:col>33</xdr:col>
      <xdr:colOff>0</xdr:colOff>
      <xdr:row>3</xdr:row>
      <xdr:rowOff>57150</xdr:rowOff>
    </xdr:from>
    <xdr:to>
      <xdr:col>39</xdr:col>
      <xdr:colOff>76200</xdr:colOff>
      <xdr:row>11</xdr:row>
      <xdr:rowOff>238125</xdr:rowOff>
    </xdr:to>
    <xdr:cxnSp macro="">
      <xdr:nvCxnSpPr>
        <xdr:cNvPr id="33" name="直線矢印コネクタ 32">
          <a:extLst>
            <a:ext uri="{FF2B5EF4-FFF2-40B4-BE49-F238E27FC236}">
              <a16:creationId xmlns:a16="http://schemas.microsoft.com/office/drawing/2014/main" id="{00000000-0008-0000-0400-000021000000}"/>
            </a:ext>
          </a:extLst>
        </xdr:cNvPr>
        <xdr:cNvCxnSpPr/>
      </xdr:nvCxnSpPr>
      <xdr:spPr>
        <a:xfrm>
          <a:off x="4429125" y="581025"/>
          <a:ext cx="933450" cy="1724025"/>
        </a:xfrm>
        <a:prstGeom prst="straightConnector1">
          <a:avLst/>
        </a:prstGeom>
        <a:ln w="28575">
          <a:solidFill>
            <a:srgbClr val="C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80</xdr:col>
      <xdr:colOff>66675</xdr:colOff>
      <xdr:row>14</xdr:row>
      <xdr:rowOff>123825</xdr:rowOff>
    </xdr:from>
    <xdr:ext cx="1581977" cy="465572"/>
    <xdr:sp macro="" textlink="">
      <xdr:nvSpPr>
        <xdr:cNvPr id="34" name="吹き出し: 線 33">
          <a:extLst>
            <a:ext uri="{FF2B5EF4-FFF2-40B4-BE49-F238E27FC236}">
              <a16:creationId xmlns:a16="http://schemas.microsoft.com/office/drawing/2014/main" id="{00000000-0008-0000-0400-000022000000}"/>
            </a:ext>
          </a:extLst>
        </xdr:cNvPr>
        <xdr:cNvSpPr/>
      </xdr:nvSpPr>
      <xdr:spPr>
        <a:xfrm>
          <a:off x="11306175" y="3028950"/>
          <a:ext cx="1581977" cy="465572"/>
        </a:xfrm>
        <a:prstGeom prst="borderCallout1">
          <a:avLst>
            <a:gd name="adj1" fmla="val 4514"/>
            <a:gd name="adj2" fmla="val 568"/>
            <a:gd name="adj3" fmla="val -83543"/>
            <a:gd name="adj4" fmla="val -96604"/>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〇にチェックを入れると</a:t>
          </a:r>
          <a:r>
            <a:rPr kumimoji="1" lang="en-US" altLang="ja-JP" sz="1000" b="1">
              <a:solidFill>
                <a:srgbClr val="0000FF"/>
              </a:solidFill>
              <a:latin typeface="游ゴシック" panose="020B0400000000000000" pitchFamily="50" charset="-128"/>
              <a:ea typeface="游ゴシック" panose="020B0400000000000000" pitchFamily="50" charset="-128"/>
            </a:rPr>
            <a:t>『</a:t>
          </a:r>
          <a:r>
            <a:rPr kumimoji="1" lang="ja-JP" altLang="en-US" sz="1000" b="1">
              <a:solidFill>
                <a:srgbClr val="0000FF"/>
              </a:solidFill>
              <a:latin typeface="游ゴシック" panose="020B0400000000000000" pitchFamily="50" charset="-128"/>
              <a:ea typeface="游ゴシック" panose="020B0400000000000000" pitchFamily="50" charset="-128"/>
            </a:rPr>
            <a:t>未</a:t>
          </a:r>
          <a:r>
            <a:rPr kumimoji="1" lang="en-US" altLang="ja-JP" sz="1000" b="1">
              <a:solidFill>
                <a:srgbClr val="0000FF"/>
              </a:solidFill>
              <a:latin typeface="游ゴシック" panose="020B0400000000000000" pitchFamily="50" charset="-128"/>
              <a:ea typeface="游ゴシック" panose="020B0400000000000000" pitchFamily="50" charset="-128"/>
            </a:rPr>
            <a:t>』</a:t>
          </a:r>
          <a:r>
            <a:rPr kumimoji="1" lang="ja-JP" altLang="en-US" sz="1000" b="1">
              <a:solidFill>
                <a:srgbClr val="0000FF"/>
              </a:solidFill>
              <a:latin typeface="游ゴシック" panose="020B0400000000000000" pitchFamily="50" charset="-128"/>
              <a:ea typeface="游ゴシック" panose="020B0400000000000000" pitchFamily="50" charset="-128"/>
            </a:rPr>
            <a:t>が消えます</a:t>
          </a:r>
        </a:p>
      </xdr:txBody>
    </xdr:sp>
    <xdr:clientData/>
  </xdr:oneCellAnchor>
  <xdr:oneCellAnchor>
    <xdr:from>
      <xdr:col>80</xdr:col>
      <xdr:colOff>85725</xdr:colOff>
      <xdr:row>30</xdr:row>
      <xdr:rowOff>19050</xdr:rowOff>
    </xdr:from>
    <xdr:ext cx="1743075" cy="465572"/>
    <xdr:sp macro="" textlink="">
      <xdr:nvSpPr>
        <xdr:cNvPr id="37" name="吹き出し: 線 36">
          <a:extLst>
            <a:ext uri="{FF2B5EF4-FFF2-40B4-BE49-F238E27FC236}">
              <a16:creationId xmlns:a16="http://schemas.microsoft.com/office/drawing/2014/main" id="{00000000-0008-0000-0400-000025000000}"/>
            </a:ext>
          </a:extLst>
        </xdr:cNvPr>
        <xdr:cNvSpPr/>
      </xdr:nvSpPr>
      <xdr:spPr>
        <a:xfrm>
          <a:off x="11258550" y="5591175"/>
          <a:ext cx="1743075" cy="465572"/>
        </a:xfrm>
        <a:prstGeom prst="borderCallout1">
          <a:avLst>
            <a:gd name="adj1" fmla="val -1624"/>
            <a:gd name="adj2" fmla="val 26964"/>
            <a:gd name="adj3" fmla="val -120369"/>
            <a:gd name="adj4" fmla="val 86899"/>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36000" tIns="36000" rIns="36000" bIns="0" rtlCol="0" anchor="t">
          <a:sp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ナイトハイク等の安全管理の応援で日帰りの利用など</a:t>
          </a:r>
        </a:p>
      </xdr:txBody>
    </xdr:sp>
    <xdr:clientData/>
  </xdr:oneCellAnchor>
  <xdr:twoCellAnchor editAs="oneCell">
    <xdr:from>
      <xdr:col>32</xdr:col>
      <xdr:colOff>133350</xdr:colOff>
      <xdr:row>3</xdr:row>
      <xdr:rowOff>47625</xdr:rowOff>
    </xdr:from>
    <xdr:to>
      <xdr:col>41</xdr:col>
      <xdr:colOff>19050</xdr:colOff>
      <xdr:row>12</xdr:row>
      <xdr:rowOff>47625</xdr:rowOff>
    </xdr:to>
    <xdr:pic>
      <xdr:nvPicPr>
        <xdr:cNvPr id="35899" name="直線矢印コネクタ 32">
          <a:extLst>
            <a:ext uri="{FF2B5EF4-FFF2-40B4-BE49-F238E27FC236}">
              <a16:creationId xmlns:a16="http://schemas.microsoft.com/office/drawing/2014/main" id="{00000000-0008-0000-0400-00003B8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3</xdr:row>
      <xdr:rowOff>47625</xdr:rowOff>
    </xdr:from>
    <xdr:to>
      <xdr:col>41</xdr:col>
      <xdr:colOff>19050</xdr:colOff>
      <xdr:row>12</xdr:row>
      <xdr:rowOff>47625</xdr:rowOff>
    </xdr:to>
    <xdr:pic>
      <xdr:nvPicPr>
        <xdr:cNvPr id="35907" name="Picture 67">
          <a:extLst>
            <a:ext uri="{FF2B5EF4-FFF2-40B4-BE49-F238E27FC236}">
              <a16:creationId xmlns:a16="http://schemas.microsoft.com/office/drawing/2014/main" id="{00000000-0008-0000-0400-0000438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3</xdr:row>
      <xdr:rowOff>47625</xdr:rowOff>
    </xdr:from>
    <xdr:to>
      <xdr:col>41</xdr:col>
      <xdr:colOff>19050</xdr:colOff>
      <xdr:row>12</xdr:row>
      <xdr:rowOff>47625</xdr:rowOff>
    </xdr:to>
    <xdr:pic>
      <xdr:nvPicPr>
        <xdr:cNvPr id="35915" name="Picture 75">
          <a:extLst>
            <a:ext uri="{FF2B5EF4-FFF2-40B4-BE49-F238E27FC236}">
              <a16:creationId xmlns:a16="http://schemas.microsoft.com/office/drawing/2014/main" id="{00000000-0008-0000-0400-00004B8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3</xdr:row>
      <xdr:rowOff>47625</xdr:rowOff>
    </xdr:from>
    <xdr:to>
      <xdr:col>41</xdr:col>
      <xdr:colOff>19050</xdr:colOff>
      <xdr:row>12</xdr:row>
      <xdr:rowOff>47625</xdr:rowOff>
    </xdr:to>
    <xdr:pic>
      <xdr:nvPicPr>
        <xdr:cNvPr id="35923" name="Picture 83">
          <a:extLst>
            <a:ext uri="{FF2B5EF4-FFF2-40B4-BE49-F238E27FC236}">
              <a16:creationId xmlns:a16="http://schemas.microsoft.com/office/drawing/2014/main" id="{00000000-0008-0000-0400-0000538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3</xdr:row>
      <xdr:rowOff>47625</xdr:rowOff>
    </xdr:from>
    <xdr:to>
      <xdr:col>41</xdr:col>
      <xdr:colOff>19050</xdr:colOff>
      <xdr:row>12</xdr:row>
      <xdr:rowOff>47625</xdr:rowOff>
    </xdr:to>
    <xdr:pic>
      <xdr:nvPicPr>
        <xdr:cNvPr id="35931" name="Picture 91">
          <a:extLst>
            <a:ext uri="{FF2B5EF4-FFF2-40B4-BE49-F238E27FC236}">
              <a16:creationId xmlns:a16="http://schemas.microsoft.com/office/drawing/2014/main" id="{00000000-0008-0000-0400-00005B8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70</xdr:col>
          <xdr:colOff>9525</xdr:colOff>
          <xdr:row>12</xdr:row>
          <xdr:rowOff>0</xdr:rowOff>
        </xdr:from>
        <xdr:to>
          <xdr:col>91</xdr:col>
          <xdr:colOff>28575</xdr:colOff>
          <xdr:row>13</xdr:row>
          <xdr:rowOff>0</xdr:rowOff>
        </xdr:to>
        <xdr:grpSp>
          <xdr:nvGrpSpPr>
            <xdr:cNvPr id="35937" name="Group 97">
              <a:extLst>
                <a:ext uri="{FF2B5EF4-FFF2-40B4-BE49-F238E27FC236}">
                  <a16:creationId xmlns:a16="http://schemas.microsoft.com/office/drawing/2014/main" id="{00000000-0008-0000-0400-0000618C0000}"/>
                </a:ext>
              </a:extLst>
            </xdr:cNvPr>
            <xdr:cNvGrpSpPr>
              <a:grpSpLocks/>
            </xdr:cNvGrpSpPr>
          </xdr:nvGrpSpPr>
          <xdr:grpSpPr bwMode="auto">
            <a:xfrm>
              <a:off x="9677400" y="2352675"/>
              <a:ext cx="3152775" cy="285750"/>
              <a:chOff x="95333" y="37127"/>
              <a:chExt cx="33517" cy="2310"/>
            </a:xfrm>
          </xdr:grpSpPr>
          <xdr:sp macro="" textlink="">
            <xdr:nvSpPr>
              <xdr:cNvPr id="3" name="Group Box 12" hidden="1">
                <a:extLst>
                  <a:ext uri="{63B3BB69-23CF-44E3-9099-C40C66FF867C}">
                    <a14:compatExt spid="_x0000_s35852"/>
                  </a:ext>
                  <a:ext uri="{FF2B5EF4-FFF2-40B4-BE49-F238E27FC236}">
                    <a16:creationId xmlns:a16="http://schemas.microsoft.com/office/drawing/2014/main" id="{00000000-0008-0000-0600-000003000000}"/>
                  </a:ext>
                </a:extLst>
              </xdr:cNvPr>
              <xdr:cNvSpPr/>
            </xdr:nvSpPr>
            <xdr:spPr bwMode="auto">
              <a:xfrm>
                <a:off x="95333" y="37127"/>
                <a:ext cx="33517" cy="2310"/>
              </a:xfrm>
              <a:prstGeom prst="rect">
                <a:avLst/>
              </a:prstGeom>
              <a:noFill/>
              <a:ln w="9525">
                <a:miter lim="800000"/>
                <a:headEnd/>
                <a:tailEnd/>
              </a:ln>
              <a:extLst>
                <a:ext uri="{909E8E84-426E-40DD-AFC4-6F175D3DCCD1}">
                  <a14:hiddenFill>
                    <a:noFill/>
                  </a14:hiddenFill>
                </a:ext>
              </a:extLst>
            </xdr:spPr>
          </xdr:sp>
          <xdr:sp macro="" textlink="">
            <xdr:nvSpPr>
              <xdr:cNvPr id="4" name="Option Button 13" hidden="1">
                <a:extLst>
                  <a:ext uri="{63B3BB69-23CF-44E3-9099-C40C66FF867C}">
                    <a14:compatExt spid="_x0000_s35853"/>
                  </a:ext>
                  <a:ext uri="{FF2B5EF4-FFF2-40B4-BE49-F238E27FC236}">
                    <a16:creationId xmlns:a16="http://schemas.microsoft.com/office/drawing/2014/main" id="{00000000-0008-0000-0600-000004000000}"/>
                  </a:ext>
                </a:extLst>
              </xdr:cNvPr>
              <xdr:cNvSpPr/>
            </xdr:nvSpPr>
            <xdr:spPr bwMode="auto">
              <a:xfrm>
                <a:off x="96630" y="37694"/>
                <a:ext cx="5024" cy="13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有り</a:t>
                </a:r>
              </a:p>
            </xdr:txBody>
          </xdr:sp>
          <xdr:sp macro="" textlink="">
            <xdr:nvSpPr>
              <xdr:cNvPr id="7" name="Option Button 14" hidden="1">
                <a:extLst>
                  <a:ext uri="{63B3BB69-23CF-44E3-9099-C40C66FF867C}">
                    <a14:compatExt spid="_x0000_s35854"/>
                  </a:ext>
                  <a:ext uri="{FF2B5EF4-FFF2-40B4-BE49-F238E27FC236}">
                    <a16:creationId xmlns:a16="http://schemas.microsoft.com/office/drawing/2014/main" id="{00000000-0008-0000-0600-000007000000}"/>
                  </a:ext>
                </a:extLst>
              </xdr:cNvPr>
              <xdr:cNvSpPr/>
            </xdr:nvSpPr>
            <xdr:spPr bwMode="auto">
              <a:xfrm>
                <a:off x="121119" y="37415"/>
                <a:ext cx="5989" cy="16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無し</a:t>
                </a:r>
              </a:p>
            </xdr:txBody>
          </xdr:sp>
        </xdr:grpSp>
        <xdr:clientData/>
      </xdr:twoCellAnchor>
    </mc:Choice>
    <mc:Fallback/>
  </mc:AlternateContent>
  <xdr:twoCellAnchor editAs="oneCell">
    <xdr:from>
      <xdr:col>32</xdr:col>
      <xdr:colOff>133350</xdr:colOff>
      <xdr:row>3</xdr:row>
      <xdr:rowOff>47625</xdr:rowOff>
    </xdr:from>
    <xdr:to>
      <xdr:col>41</xdr:col>
      <xdr:colOff>19050</xdr:colOff>
      <xdr:row>12</xdr:row>
      <xdr:rowOff>47625</xdr:rowOff>
    </xdr:to>
    <xdr:pic>
      <xdr:nvPicPr>
        <xdr:cNvPr id="35939" name="Picture 99">
          <a:extLst>
            <a:ext uri="{FF2B5EF4-FFF2-40B4-BE49-F238E27FC236}">
              <a16:creationId xmlns:a16="http://schemas.microsoft.com/office/drawing/2014/main" id="{00000000-0008-0000-0400-0000638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571500"/>
          <a:ext cx="10382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64</xdr:col>
      <xdr:colOff>19049</xdr:colOff>
      <xdr:row>29</xdr:row>
      <xdr:rowOff>28574</xdr:rowOff>
    </xdr:from>
    <xdr:ext cx="1219201" cy="542925"/>
    <xdr:sp macro="" textlink="">
      <xdr:nvSpPr>
        <xdr:cNvPr id="45" name="吹き出し: 線 44">
          <a:extLst>
            <a:ext uri="{FF2B5EF4-FFF2-40B4-BE49-F238E27FC236}">
              <a16:creationId xmlns:a16="http://schemas.microsoft.com/office/drawing/2014/main" id="{00000000-0008-0000-0400-00002D000000}"/>
            </a:ext>
          </a:extLst>
        </xdr:cNvPr>
        <xdr:cNvSpPr/>
      </xdr:nvSpPr>
      <xdr:spPr>
        <a:xfrm>
          <a:off x="8743949" y="5419724"/>
          <a:ext cx="1219201" cy="542925"/>
        </a:xfrm>
        <a:prstGeom prst="borderCallout1">
          <a:avLst>
            <a:gd name="adj1" fmla="val -2160"/>
            <a:gd name="adj2" fmla="val 20972"/>
            <a:gd name="adj3" fmla="val -70362"/>
            <a:gd name="adj4" fmla="val -5794"/>
          </a:avLst>
        </a:prstGeom>
        <a:solidFill>
          <a:srgbClr val="FFC000"/>
        </a:solidFill>
        <a:ln>
          <a:solidFill>
            <a:schemeClr val="accent2">
              <a:lumMod val="75000"/>
            </a:schemeClr>
          </a:solidFill>
          <a:headEnd type="none"/>
          <a:tailEnd type="triangle"/>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36000" tIns="36000" rIns="36000" bIns="0" rtlCol="0" anchor="t">
          <a:noAutofit/>
        </a:bodyPr>
        <a:lstStyle/>
        <a:p>
          <a:pPr algn="l"/>
          <a:r>
            <a:rPr kumimoji="1" lang="ja-JP" altLang="en-US" sz="1000" b="1">
              <a:solidFill>
                <a:srgbClr val="0000FF"/>
              </a:solidFill>
              <a:latin typeface="游ゴシック" panose="020B0400000000000000" pitchFamily="50" charset="-128"/>
              <a:ea typeface="游ゴシック" panose="020B0400000000000000" pitchFamily="50" charset="-128"/>
            </a:rPr>
            <a:t>宿泊団体引率者に</a:t>
          </a:r>
          <a:endParaRPr kumimoji="1" lang="en-US" altLang="ja-JP" sz="1000" b="1">
            <a:solidFill>
              <a:srgbClr val="0000FF"/>
            </a:solidFill>
            <a:latin typeface="游ゴシック" panose="020B0400000000000000" pitchFamily="50" charset="-128"/>
            <a:ea typeface="游ゴシック" panose="020B0400000000000000" pitchFamily="50" charset="-128"/>
          </a:endParaRPr>
        </a:p>
        <a:p>
          <a:pPr algn="l"/>
          <a:r>
            <a:rPr kumimoji="1" lang="ja-JP" altLang="en-US" sz="1000" b="1">
              <a:solidFill>
                <a:srgbClr val="0000FF"/>
              </a:solidFill>
              <a:latin typeface="游ゴシック" panose="020B0400000000000000" pitchFamily="50" charset="-128"/>
              <a:ea typeface="游ゴシック" panose="020B0400000000000000" pitchFamily="50" charset="-128"/>
            </a:rPr>
            <a:t>向け会議を行います</a:t>
          </a:r>
        </a:p>
      </xdr:txBody>
    </xdr:sp>
    <xdr:clientData/>
  </xdr:oneCellAnchor>
  <xdr:twoCellAnchor>
    <xdr:from>
      <xdr:col>63</xdr:col>
      <xdr:colOff>104775</xdr:colOff>
      <xdr:row>32</xdr:row>
      <xdr:rowOff>28575</xdr:rowOff>
    </xdr:from>
    <xdr:to>
      <xdr:col>65</xdr:col>
      <xdr:colOff>123825</xdr:colOff>
      <xdr:row>34</xdr:row>
      <xdr:rowOff>47625</xdr:rowOff>
    </xdr:to>
    <xdr:cxnSp macro="">
      <xdr:nvCxnSpPr>
        <xdr:cNvPr id="11" name="直線矢印コネクタ 10">
          <a:extLst>
            <a:ext uri="{FF2B5EF4-FFF2-40B4-BE49-F238E27FC236}">
              <a16:creationId xmlns:a16="http://schemas.microsoft.com/office/drawing/2014/main" id="{C25EAF86-2A1D-AD8F-EE32-67300292E68C}"/>
            </a:ext>
          </a:extLst>
        </xdr:cNvPr>
        <xdr:cNvCxnSpPr/>
      </xdr:nvCxnSpPr>
      <xdr:spPr>
        <a:xfrm flipH="1">
          <a:off x="8686800" y="5962650"/>
          <a:ext cx="304800" cy="381000"/>
        </a:xfrm>
        <a:prstGeom prst="straightConnector1">
          <a:avLst/>
        </a:prstGeom>
        <a:ln w="285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76200</xdr:colOff>
          <xdr:row>43</xdr:row>
          <xdr:rowOff>47625</xdr:rowOff>
        </xdr:from>
        <xdr:to>
          <xdr:col>22</xdr:col>
          <xdr:colOff>152400</xdr:colOff>
          <xdr:row>43</xdr:row>
          <xdr:rowOff>295275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7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45</xdr:row>
          <xdr:rowOff>47625</xdr:rowOff>
        </xdr:from>
        <xdr:to>
          <xdr:col>22</xdr:col>
          <xdr:colOff>152400</xdr:colOff>
          <xdr:row>46</xdr:row>
          <xdr:rowOff>104775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7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47</xdr:row>
          <xdr:rowOff>47625</xdr:rowOff>
        </xdr:from>
        <xdr:to>
          <xdr:col>22</xdr:col>
          <xdr:colOff>152400</xdr:colOff>
          <xdr:row>48</xdr:row>
          <xdr:rowOff>104775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7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76200</xdr:colOff>
          <xdr:row>43</xdr:row>
          <xdr:rowOff>47625</xdr:rowOff>
        </xdr:from>
        <xdr:to>
          <xdr:col>22</xdr:col>
          <xdr:colOff>161925</xdr:colOff>
          <xdr:row>44</xdr:row>
          <xdr:rowOff>104775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8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45</xdr:row>
          <xdr:rowOff>47625</xdr:rowOff>
        </xdr:from>
        <xdr:to>
          <xdr:col>22</xdr:col>
          <xdr:colOff>161925</xdr:colOff>
          <xdr:row>46</xdr:row>
          <xdr:rowOff>104775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8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47</xdr:row>
          <xdr:rowOff>47625</xdr:rowOff>
        </xdr:from>
        <xdr:to>
          <xdr:col>22</xdr:col>
          <xdr:colOff>161925</xdr:colOff>
          <xdr:row>48</xdr:row>
          <xdr:rowOff>104775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8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19</xdr:row>
          <xdr:rowOff>85725</xdr:rowOff>
        </xdr:from>
        <xdr:to>
          <xdr:col>4</xdr:col>
          <xdr:colOff>152400</xdr:colOff>
          <xdr:row>20</xdr:row>
          <xdr:rowOff>76200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B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21</xdr:row>
          <xdr:rowOff>85725</xdr:rowOff>
        </xdr:from>
        <xdr:to>
          <xdr:col>4</xdr:col>
          <xdr:colOff>152400</xdr:colOff>
          <xdr:row>21</xdr:row>
          <xdr:rowOff>333375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B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23</xdr:row>
          <xdr:rowOff>85725</xdr:rowOff>
        </xdr:from>
        <xdr:to>
          <xdr:col>4</xdr:col>
          <xdr:colOff>152400</xdr:colOff>
          <xdr:row>24</xdr:row>
          <xdr:rowOff>104775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B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85725</xdr:rowOff>
        </xdr:from>
        <xdr:to>
          <xdr:col>4</xdr:col>
          <xdr:colOff>152400</xdr:colOff>
          <xdr:row>26</xdr:row>
          <xdr:rowOff>104775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B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180975</xdr:rowOff>
        </xdr:from>
        <xdr:to>
          <xdr:col>4</xdr:col>
          <xdr:colOff>38100</xdr:colOff>
          <xdr:row>38</xdr:row>
          <xdr:rowOff>28575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B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36</xdr:row>
          <xdr:rowOff>180975</xdr:rowOff>
        </xdr:from>
        <xdr:to>
          <xdr:col>8</xdr:col>
          <xdr:colOff>28575</xdr:colOff>
          <xdr:row>38</xdr:row>
          <xdr:rowOff>28575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B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180975</xdr:rowOff>
        </xdr:from>
        <xdr:to>
          <xdr:col>16</xdr:col>
          <xdr:colOff>38100</xdr:colOff>
          <xdr:row>38</xdr:row>
          <xdr:rowOff>28575</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B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180975</xdr:rowOff>
        </xdr:from>
        <xdr:to>
          <xdr:col>4</xdr:col>
          <xdr:colOff>38100</xdr:colOff>
          <xdr:row>39</xdr:row>
          <xdr:rowOff>28575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B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o.tanazawa\Desktop\&#27880;&#25991;&#31080;&#65288;&#20316;&#25104;&#20013;&#65289;.xlsx" TargetMode="External"/><Relationship Id="rId1" Type="http://schemas.openxmlformats.org/officeDocument/2006/relationships/externalLinkPath" Target="/Users/ko.tanazawa/Desktop/&#27880;&#25991;&#31080;&#65288;&#20316;&#25104;&#20013;&#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o.tanazawa\Downloads\R7.riyoumoushikomi%20(28).xlsx" TargetMode="External"/><Relationship Id="rId1" Type="http://schemas.openxmlformats.org/officeDocument/2006/relationships/externalLinkPath" Target="file:///C:\Users\ko.tanazawa\Downloads\R7.riyoumoushikomi%20(28).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26aso-sv21\&#22269;&#31435;&#38463;&#34311;&#38738;&#23569;&#24180;&#20132;&#27969;&#12398;&#23478;\&#20107;&#26989;&#25512;&#36914;&#20418;\&#26989;&#21209;&#19968;&#35239;\&#12363;&#12288;&#21508;&#31278;&#27096;&#24335;\R7HP&#12487;&#12540;&#12479;&#65288;&#25552;&#20986;&#26360;&#39006;&#12487;&#12540;&#12479;&#65289;\R7.riyoumoushikomi%20-%20&#21517;&#31807;&#22793;&#26356;xlsx.xlsx" TargetMode="External"/><Relationship Id="rId1" Type="http://schemas.openxmlformats.org/officeDocument/2006/relationships/externalLinkPath" Target="/&#20107;&#26989;&#25512;&#36914;&#20418;/&#26989;&#21209;&#19968;&#35239;/&#12363;&#12288;&#21508;&#31278;&#27096;&#24335;/R7HP&#12487;&#12540;&#12479;&#65288;&#25552;&#20986;&#26360;&#39006;&#12487;&#12540;&#12479;&#65289;/R7.riyoumoushikomi%20-%20&#21517;&#31807;&#22793;&#26356;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説明シート"/>
      <sheetName val="説明シート (更新中)"/>
      <sheetName val="00.変更届(更新前）"/>
      <sheetName val="00.変更届 (更新中)"/>
      <sheetName val="00.記入例"/>
      <sheetName val="01.活動日程表 （更新中）"/>
      <sheetName val="01.記入例"/>
      <sheetName val="02.食事教材注文票（更新前）"/>
      <sheetName val="02.食事教材注文票 (更新中)"/>
      <sheetName val="02.記入例 "/>
      <sheetName val="04.利用者一覧（更新無しの方針）"/>
      <sheetName val="05.登山計画書（更新確認中）"/>
      <sheetName val="06.記入例"/>
      <sheetName val="list"/>
      <sheetName val="02.食事教材注文票（更新前）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1</v>
          </cell>
          <cell r="B2">
            <v>1</v>
          </cell>
          <cell r="E2" t="str">
            <v>　　福岡県</v>
          </cell>
        </row>
        <row r="3">
          <cell r="A3">
            <v>2</v>
          </cell>
          <cell r="B3">
            <v>2</v>
          </cell>
          <cell r="E3" t="str">
            <v>　　佐賀県</v>
          </cell>
        </row>
        <row r="4">
          <cell r="A4">
            <v>3</v>
          </cell>
          <cell r="B4">
            <v>3</v>
          </cell>
          <cell r="E4" t="str">
            <v>　　長崎県</v>
          </cell>
        </row>
        <row r="5">
          <cell r="A5">
            <v>4</v>
          </cell>
          <cell r="B5">
            <v>4</v>
          </cell>
          <cell r="E5" t="str">
            <v>　　熊本県</v>
          </cell>
        </row>
        <row r="6">
          <cell r="A6">
            <v>5</v>
          </cell>
          <cell r="B6">
            <v>5</v>
          </cell>
          <cell r="E6" t="str">
            <v>　　大分県</v>
          </cell>
        </row>
        <row r="7">
          <cell r="A7">
            <v>6</v>
          </cell>
          <cell r="B7">
            <v>6</v>
          </cell>
          <cell r="E7" t="str">
            <v>　　宮崎県</v>
          </cell>
        </row>
        <row r="8">
          <cell r="A8">
            <v>7</v>
          </cell>
          <cell r="B8">
            <v>7</v>
          </cell>
          <cell r="E8" t="str">
            <v>　鹿児島県</v>
          </cell>
        </row>
        <row r="9">
          <cell r="A9">
            <v>8</v>
          </cell>
          <cell r="B9">
            <v>8</v>
          </cell>
          <cell r="E9" t="str">
            <v>　　沖縄県</v>
          </cell>
        </row>
        <row r="10">
          <cell r="A10">
            <v>9</v>
          </cell>
          <cell r="B10">
            <v>9</v>
          </cell>
          <cell r="E10" t="str">
            <v>　　山口県</v>
          </cell>
        </row>
        <row r="11">
          <cell r="A11">
            <v>10</v>
          </cell>
          <cell r="B11">
            <v>10</v>
          </cell>
          <cell r="E11" t="str">
            <v>　　広島県</v>
          </cell>
        </row>
        <row r="12">
          <cell r="A12">
            <v>11</v>
          </cell>
          <cell r="B12">
            <v>11</v>
          </cell>
          <cell r="E12" t="str">
            <v>　　岡山県</v>
          </cell>
        </row>
        <row r="13">
          <cell r="A13">
            <v>12</v>
          </cell>
          <cell r="B13">
            <v>12</v>
          </cell>
          <cell r="E13" t="str">
            <v>　　島根県</v>
          </cell>
        </row>
        <row r="14">
          <cell r="B14">
            <v>13</v>
          </cell>
          <cell r="E14" t="str">
            <v>　　鳥取県</v>
          </cell>
        </row>
        <row r="15">
          <cell r="B15">
            <v>14</v>
          </cell>
          <cell r="E15" t="str">
            <v>　　高知県</v>
          </cell>
        </row>
        <row r="16">
          <cell r="B16">
            <v>15</v>
          </cell>
          <cell r="E16" t="str">
            <v>　　愛媛県</v>
          </cell>
        </row>
        <row r="17">
          <cell r="B17">
            <v>16</v>
          </cell>
          <cell r="E17" t="str">
            <v>　　香川県</v>
          </cell>
        </row>
        <row r="18">
          <cell r="B18">
            <v>17</v>
          </cell>
          <cell r="E18" t="str">
            <v>　　徳島県</v>
          </cell>
        </row>
        <row r="19">
          <cell r="B19">
            <v>18</v>
          </cell>
          <cell r="E19" t="str">
            <v>　和歌山県</v>
          </cell>
        </row>
        <row r="20">
          <cell r="B20">
            <v>19</v>
          </cell>
          <cell r="E20" t="str">
            <v>　　奈良県</v>
          </cell>
        </row>
        <row r="21">
          <cell r="B21">
            <v>20</v>
          </cell>
          <cell r="E21" t="str">
            <v>　　兵庫県</v>
          </cell>
        </row>
        <row r="22">
          <cell r="B22">
            <v>21</v>
          </cell>
          <cell r="E22" t="str">
            <v>　　大阪府</v>
          </cell>
        </row>
        <row r="23">
          <cell r="B23">
            <v>22</v>
          </cell>
          <cell r="E23" t="str">
            <v>　　京都府</v>
          </cell>
        </row>
        <row r="24">
          <cell r="B24">
            <v>23</v>
          </cell>
          <cell r="E24" t="str">
            <v>　　滋賀県</v>
          </cell>
        </row>
        <row r="25">
          <cell r="B25">
            <v>24</v>
          </cell>
          <cell r="E25" t="str">
            <v>　　三重県</v>
          </cell>
        </row>
        <row r="26">
          <cell r="B26">
            <v>25</v>
          </cell>
          <cell r="E26" t="str">
            <v>　　愛知県</v>
          </cell>
        </row>
        <row r="27">
          <cell r="B27">
            <v>26</v>
          </cell>
          <cell r="E27" t="str">
            <v>　　静岡県</v>
          </cell>
        </row>
        <row r="28">
          <cell r="B28">
            <v>27</v>
          </cell>
          <cell r="E28" t="str">
            <v>　　岐阜県</v>
          </cell>
        </row>
        <row r="29">
          <cell r="B29">
            <v>28</v>
          </cell>
          <cell r="E29" t="str">
            <v>　　長野県</v>
          </cell>
        </row>
        <row r="30">
          <cell r="B30">
            <v>29</v>
          </cell>
          <cell r="E30" t="str">
            <v>　　山梨県</v>
          </cell>
        </row>
        <row r="31">
          <cell r="B31">
            <v>30</v>
          </cell>
          <cell r="E31" t="str">
            <v>　　福井県</v>
          </cell>
        </row>
        <row r="32">
          <cell r="B32">
            <v>31</v>
          </cell>
          <cell r="E32" t="str">
            <v>　　石川県</v>
          </cell>
        </row>
        <row r="33">
          <cell r="E33" t="str">
            <v>　　富山県</v>
          </cell>
        </row>
        <row r="34">
          <cell r="E34" t="str">
            <v>　　新潟県</v>
          </cell>
        </row>
        <row r="35">
          <cell r="E35" t="str">
            <v>　神奈川県</v>
          </cell>
        </row>
        <row r="36">
          <cell r="E36" t="str">
            <v>　　東京都</v>
          </cell>
        </row>
        <row r="37">
          <cell r="E37" t="str">
            <v>　　千葉県</v>
          </cell>
        </row>
        <row r="38">
          <cell r="E38" t="str">
            <v>　　埼玉県</v>
          </cell>
        </row>
        <row r="39">
          <cell r="E39" t="str">
            <v>　　群馬県</v>
          </cell>
        </row>
        <row r="40">
          <cell r="E40" t="str">
            <v>　　栃木県</v>
          </cell>
        </row>
        <row r="41">
          <cell r="E41" t="str">
            <v>　　茨城県</v>
          </cell>
        </row>
        <row r="42">
          <cell r="E42" t="str">
            <v>　　福島県</v>
          </cell>
        </row>
        <row r="43">
          <cell r="E43" t="str">
            <v>　　山形県</v>
          </cell>
        </row>
        <row r="44">
          <cell r="E44" t="str">
            <v>　　秋田県</v>
          </cell>
        </row>
        <row r="45">
          <cell r="E45" t="str">
            <v>　　宮城県</v>
          </cell>
        </row>
        <row r="46">
          <cell r="E46" t="str">
            <v>　　岩手県</v>
          </cell>
        </row>
        <row r="47">
          <cell r="E47" t="str">
            <v>　　青森県</v>
          </cell>
        </row>
        <row r="48">
          <cell r="E48" t="str">
            <v>　　北海道</v>
          </cell>
        </row>
      </sheetData>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変更届"/>
      <sheetName val="01.活動日程表 "/>
      <sheetName val="01.記入例"/>
      <sheetName val="02.食事教材注文票"/>
      <sheetName val="04.利用者一覧"/>
      <sheetName val="05.登山計画書"/>
      <sheetName val="list"/>
    </sheetNames>
    <sheetDataSet>
      <sheetData sheetId="0"/>
      <sheetData sheetId="1"/>
      <sheetData sheetId="2"/>
      <sheetData sheetId="3"/>
      <sheetData sheetId="4"/>
      <sheetData sheetId="5"/>
      <sheetData sheetId="6">
        <row r="2">
          <cell r="A2">
            <v>1</v>
          </cell>
          <cell r="B2">
            <v>1</v>
          </cell>
          <cell r="E2" t="str">
            <v>　　福岡県</v>
          </cell>
        </row>
        <row r="3">
          <cell r="A3">
            <v>2</v>
          </cell>
          <cell r="B3">
            <v>2</v>
          </cell>
          <cell r="E3" t="str">
            <v>　　佐賀県</v>
          </cell>
        </row>
        <row r="4">
          <cell r="A4">
            <v>3</v>
          </cell>
          <cell r="B4">
            <v>3</v>
          </cell>
          <cell r="E4" t="str">
            <v>　　長崎県</v>
          </cell>
        </row>
        <row r="5">
          <cell r="A5">
            <v>4</v>
          </cell>
          <cell r="B5">
            <v>4</v>
          </cell>
          <cell r="E5" t="str">
            <v>　　熊本県</v>
          </cell>
        </row>
        <row r="6">
          <cell r="A6">
            <v>5</v>
          </cell>
          <cell r="B6">
            <v>5</v>
          </cell>
          <cell r="E6" t="str">
            <v>　　大分県</v>
          </cell>
        </row>
        <row r="7">
          <cell r="A7">
            <v>6</v>
          </cell>
          <cell r="B7">
            <v>6</v>
          </cell>
          <cell r="E7" t="str">
            <v>　　宮崎県</v>
          </cell>
        </row>
        <row r="8">
          <cell r="A8">
            <v>7</v>
          </cell>
          <cell r="B8">
            <v>7</v>
          </cell>
          <cell r="E8" t="str">
            <v>　鹿児島県</v>
          </cell>
        </row>
        <row r="9">
          <cell r="A9">
            <v>8</v>
          </cell>
          <cell r="B9">
            <v>8</v>
          </cell>
          <cell r="E9" t="str">
            <v>　　沖縄県</v>
          </cell>
        </row>
        <row r="10">
          <cell r="A10">
            <v>9</v>
          </cell>
          <cell r="B10">
            <v>9</v>
          </cell>
          <cell r="E10" t="str">
            <v>　　山口県</v>
          </cell>
        </row>
        <row r="11">
          <cell r="A11">
            <v>10</v>
          </cell>
          <cell r="B11">
            <v>10</v>
          </cell>
          <cell r="E11" t="str">
            <v>　　広島県</v>
          </cell>
        </row>
        <row r="12">
          <cell r="A12">
            <v>11</v>
          </cell>
          <cell r="B12">
            <v>11</v>
          </cell>
          <cell r="E12" t="str">
            <v>　　岡山県</v>
          </cell>
        </row>
        <row r="13">
          <cell r="A13">
            <v>12</v>
          </cell>
          <cell r="B13">
            <v>12</v>
          </cell>
          <cell r="E13" t="str">
            <v>　　島根県</v>
          </cell>
        </row>
        <row r="14">
          <cell r="B14">
            <v>13</v>
          </cell>
          <cell r="E14" t="str">
            <v>　　鳥取県</v>
          </cell>
        </row>
        <row r="15">
          <cell r="B15">
            <v>14</v>
          </cell>
          <cell r="E15" t="str">
            <v>　　高知県</v>
          </cell>
        </row>
        <row r="16">
          <cell r="B16">
            <v>15</v>
          </cell>
          <cell r="E16" t="str">
            <v>　　愛媛県</v>
          </cell>
        </row>
        <row r="17">
          <cell r="B17">
            <v>16</v>
          </cell>
          <cell r="E17" t="str">
            <v>　　香川県</v>
          </cell>
        </row>
        <row r="18">
          <cell r="B18">
            <v>17</v>
          </cell>
          <cell r="E18" t="str">
            <v>　　徳島県</v>
          </cell>
        </row>
        <row r="19">
          <cell r="B19">
            <v>18</v>
          </cell>
          <cell r="E19" t="str">
            <v>　和歌山県</v>
          </cell>
        </row>
        <row r="20">
          <cell r="B20">
            <v>19</v>
          </cell>
          <cell r="E20" t="str">
            <v>　　奈良県</v>
          </cell>
        </row>
        <row r="21">
          <cell r="B21">
            <v>20</v>
          </cell>
          <cell r="E21" t="str">
            <v>　　兵庫県</v>
          </cell>
        </row>
        <row r="22">
          <cell r="B22">
            <v>21</v>
          </cell>
          <cell r="E22" t="str">
            <v>　　大阪府</v>
          </cell>
        </row>
        <row r="23">
          <cell r="B23">
            <v>22</v>
          </cell>
          <cell r="E23" t="str">
            <v>　　京都府</v>
          </cell>
        </row>
        <row r="24">
          <cell r="B24">
            <v>23</v>
          </cell>
          <cell r="E24" t="str">
            <v>　　滋賀県</v>
          </cell>
        </row>
        <row r="25">
          <cell r="B25">
            <v>24</v>
          </cell>
          <cell r="E25" t="str">
            <v>　　三重県</v>
          </cell>
        </row>
        <row r="26">
          <cell r="B26">
            <v>25</v>
          </cell>
          <cell r="E26" t="str">
            <v>　　愛知県</v>
          </cell>
        </row>
        <row r="27">
          <cell r="B27">
            <v>26</v>
          </cell>
          <cell r="E27" t="str">
            <v>　　静岡県</v>
          </cell>
        </row>
        <row r="28">
          <cell r="B28">
            <v>27</v>
          </cell>
          <cell r="E28" t="str">
            <v>　　岐阜県</v>
          </cell>
        </row>
        <row r="29">
          <cell r="B29">
            <v>28</v>
          </cell>
          <cell r="E29" t="str">
            <v>　　長野県</v>
          </cell>
        </row>
        <row r="30">
          <cell r="B30">
            <v>29</v>
          </cell>
          <cell r="E30" t="str">
            <v>　　山梨県</v>
          </cell>
        </row>
        <row r="31">
          <cell r="B31">
            <v>30</v>
          </cell>
          <cell r="E31" t="str">
            <v>　　福井県</v>
          </cell>
        </row>
        <row r="32">
          <cell r="B32">
            <v>31</v>
          </cell>
          <cell r="E32" t="str">
            <v>　　石川県</v>
          </cell>
        </row>
        <row r="33">
          <cell r="E33" t="str">
            <v>　　富山県</v>
          </cell>
        </row>
        <row r="34">
          <cell r="E34" t="str">
            <v>　　新潟県</v>
          </cell>
        </row>
        <row r="35">
          <cell r="E35" t="str">
            <v>　神奈川県</v>
          </cell>
        </row>
        <row r="36">
          <cell r="E36" t="str">
            <v>　　東京都</v>
          </cell>
        </row>
        <row r="37">
          <cell r="E37" t="str">
            <v>　　千葉県</v>
          </cell>
        </row>
        <row r="38">
          <cell r="E38" t="str">
            <v>　　埼玉県</v>
          </cell>
        </row>
        <row r="39">
          <cell r="E39" t="str">
            <v>　　群馬県</v>
          </cell>
        </row>
        <row r="40">
          <cell r="E40" t="str">
            <v>　　栃木県</v>
          </cell>
        </row>
        <row r="41">
          <cell r="E41" t="str">
            <v>　　茨城県</v>
          </cell>
        </row>
        <row r="42">
          <cell r="E42" t="str">
            <v>　　福島県</v>
          </cell>
        </row>
        <row r="43">
          <cell r="E43" t="str">
            <v>　　山形県</v>
          </cell>
        </row>
        <row r="44">
          <cell r="E44" t="str">
            <v>　　秋田県</v>
          </cell>
        </row>
        <row r="45">
          <cell r="E45" t="str">
            <v>　　宮城県</v>
          </cell>
        </row>
        <row r="46">
          <cell r="E46" t="str">
            <v>　　岩手県</v>
          </cell>
        </row>
        <row r="47">
          <cell r="E47" t="str">
            <v>　　青森県</v>
          </cell>
        </row>
        <row r="48">
          <cell r="E48" t="str">
            <v>　　北海道</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説明シート"/>
      <sheetName val="00.変更届"/>
      <sheetName val="00.記入例"/>
      <sheetName val="01.活動日程表 "/>
      <sheetName val="01.記入例"/>
      <sheetName val="02.食事教材注文票"/>
      <sheetName val="02.記入例 "/>
      <sheetName val="03.宿泊利用者等名簿"/>
      <sheetName val="03.記入例"/>
      <sheetName val="04.登山計画書"/>
      <sheetName val="04.記入例"/>
      <sheetName val="計算データ"/>
      <sheetName val="list"/>
    </sheetNames>
    <sheetDataSet>
      <sheetData sheetId="0"/>
      <sheetData sheetId="1"/>
      <sheetData sheetId="2"/>
      <sheetData sheetId="3">
        <row r="10">
          <cell r="G10"/>
        </row>
      </sheetData>
      <sheetData sheetId="4"/>
      <sheetData sheetId="5"/>
      <sheetData sheetId="6"/>
      <sheetData sheetId="7"/>
      <sheetData sheetId="8"/>
      <sheetData sheetId="9"/>
      <sheetData sheetId="10"/>
      <sheetData sheetId="11"/>
      <sheetData sheetId="12">
        <row r="2">
          <cell r="A2">
            <v>1</v>
          </cell>
          <cell r="B2">
            <v>1</v>
          </cell>
          <cell r="E2" t="str">
            <v>　　福岡県</v>
          </cell>
        </row>
        <row r="3">
          <cell r="A3">
            <v>2</v>
          </cell>
          <cell r="B3">
            <v>2</v>
          </cell>
          <cell r="E3" t="str">
            <v>　　佐賀県</v>
          </cell>
        </row>
        <row r="4">
          <cell r="A4">
            <v>3</v>
          </cell>
          <cell r="B4">
            <v>3</v>
          </cell>
          <cell r="E4" t="str">
            <v>　　長崎県</v>
          </cell>
        </row>
        <row r="5">
          <cell r="A5">
            <v>4</v>
          </cell>
          <cell r="B5">
            <v>4</v>
          </cell>
          <cell r="E5" t="str">
            <v>　　熊本県</v>
          </cell>
        </row>
        <row r="6">
          <cell r="A6">
            <v>5</v>
          </cell>
          <cell r="B6">
            <v>5</v>
          </cell>
          <cell r="E6" t="str">
            <v>　　大分県</v>
          </cell>
        </row>
        <row r="7">
          <cell r="A7">
            <v>6</v>
          </cell>
          <cell r="B7">
            <v>6</v>
          </cell>
          <cell r="E7" t="str">
            <v>　　宮崎県</v>
          </cell>
        </row>
        <row r="8">
          <cell r="A8">
            <v>7</v>
          </cell>
          <cell r="B8">
            <v>7</v>
          </cell>
          <cell r="E8" t="str">
            <v>　鹿児島県</v>
          </cell>
        </row>
        <row r="9">
          <cell r="A9">
            <v>8</v>
          </cell>
          <cell r="B9">
            <v>8</v>
          </cell>
          <cell r="E9" t="str">
            <v>　　沖縄県</v>
          </cell>
        </row>
        <row r="10">
          <cell r="A10">
            <v>9</v>
          </cell>
          <cell r="B10">
            <v>9</v>
          </cell>
          <cell r="E10" t="str">
            <v>　　山口県</v>
          </cell>
        </row>
        <row r="11">
          <cell r="A11">
            <v>10</v>
          </cell>
          <cell r="B11">
            <v>10</v>
          </cell>
          <cell r="E11" t="str">
            <v>　　広島県</v>
          </cell>
        </row>
        <row r="12">
          <cell r="A12">
            <v>11</v>
          </cell>
          <cell r="B12">
            <v>11</v>
          </cell>
          <cell r="E12" t="str">
            <v>　　岡山県</v>
          </cell>
        </row>
        <row r="13">
          <cell r="A13">
            <v>12</v>
          </cell>
          <cell r="B13">
            <v>12</v>
          </cell>
          <cell r="E13" t="str">
            <v>　　島根県</v>
          </cell>
        </row>
        <row r="14">
          <cell r="B14">
            <v>13</v>
          </cell>
          <cell r="E14" t="str">
            <v>　　鳥取県</v>
          </cell>
        </row>
        <row r="15">
          <cell r="B15">
            <v>14</v>
          </cell>
          <cell r="E15" t="str">
            <v>　　高知県</v>
          </cell>
        </row>
        <row r="16">
          <cell r="B16">
            <v>15</v>
          </cell>
          <cell r="E16" t="str">
            <v>　　愛媛県</v>
          </cell>
        </row>
        <row r="17">
          <cell r="B17">
            <v>16</v>
          </cell>
          <cell r="E17" t="str">
            <v>　　香川県</v>
          </cell>
        </row>
        <row r="18">
          <cell r="B18">
            <v>17</v>
          </cell>
          <cell r="E18" t="str">
            <v>　　徳島県</v>
          </cell>
        </row>
        <row r="19">
          <cell r="B19">
            <v>18</v>
          </cell>
          <cell r="E19" t="str">
            <v>　和歌山県</v>
          </cell>
        </row>
        <row r="20">
          <cell r="B20">
            <v>19</v>
          </cell>
          <cell r="E20" t="str">
            <v>　　奈良県</v>
          </cell>
        </row>
        <row r="21">
          <cell r="B21">
            <v>20</v>
          </cell>
          <cell r="E21" t="str">
            <v>　　兵庫県</v>
          </cell>
        </row>
        <row r="22">
          <cell r="B22">
            <v>21</v>
          </cell>
          <cell r="E22" t="str">
            <v>　　大阪府</v>
          </cell>
        </row>
        <row r="23">
          <cell r="B23">
            <v>22</v>
          </cell>
          <cell r="E23" t="str">
            <v>　　京都府</v>
          </cell>
        </row>
        <row r="24">
          <cell r="B24">
            <v>23</v>
          </cell>
          <cell r="E24" t="str">
            <v>　　滋賀県</v>
          </cell>
        </row>
        <row r="25">
          <cell r="B25">
            <v>24</v>
          </cell>
          <cell r="E25" t="str">
            <v>　　三重県</v>
          </cell>
        </row>
        <row r="26">
          <cell r="B26">
            <v>25</v>
          </cell>
          <cell r="E26" t="str">
            <v>　　愛知県</v>
          </cell>
        </row>
        <row r="27">
          <cell r="B27">
            <v>26</v>
          </cell>
          <cell r="E27" t="str">
            <v>　　静岡県</v>
          </cell>
        </row>
        <row r="28">
          <cell r="B28">
            <v>27</v>
          </cell>
          <cell r="E28" t="str">
            <v>　　岐阜県</v>
          </cell>
        </row>
        <row r="29">
          <cell r="B29">
            <v>28</v>
          </cell>
          <cell r="E29" t="str">
            <v>　　長野県</v>
          </cell>
        </row>
        <row r="30">
          <cell r="B30">
            <v>29</v>
          </cell>
          <cell r="E30" t="str">
            <v>　　山梨県</v>
          </cell>
        </row>
        <row r="31">
          <cell r="B31">
            <v>30</v>
          </cell>
          <cell r="E31" t="str">
            <v>　　福井県</v>
          </cell>
        </row>
        <row r="32">
          <cell r="B32">
            <v>31</v>
          </cell>
          <cell r="E32" t="str">
            <v>　　石川県</v>
          </cell>
        </row>
        <row r="33">
          <cell r="E33" t="str">
            <v>　　富山県</v>
          </cell>
        </row>
        <row r="34">
          <cell r="E34" t="str">
            <v>　　新潟県</v>
          </cell>
        </row>
        <row r="35">
          <cell r="E35" t="str">
            <v>　神奈川県</v>
          </cell>
        </row>
        <row r="36">
          <cell r="E36" t="str">
            <v>　　東京都</v>
          </cell>
        </row>
        <row r="37">
          <cell r="E37" t="str">
            <v>　　千葉県</v>
          </cell>
        </row>
        <row r="38">
          <cell r="E38" t="str">
            <v>　　埼玉県</v>
          </cell>
        </row>
        <row r="39">
          <cell r="E39" t="str">
            <v>　　群馬県</v>
          </cell>
        </row>
        <row r="40">
          <cell r="E40" t="str">
            <v>　　栃木県</v>
          </cell>
        </row>
        <row r="41">
          <cell r="E41" t="str">
            <v>　　茨城県</v>
          </cell>
        </row>
        <row r="42">
          <cell r="E42" t="str">
            <v>　　福島県</v>
          </cell>
        </row>
        <row r="43">
          <cell r="E43" t="str">
            <v>　　山形県</v>
          </cell>
        </row>
        <row r="44">
          <cell r="E44" t="str">
            <v>　　秋田県</v>
          </cell>
        </row>
        <row r="45">
          <cell r="E45" t="str">
            <v>　　宮城県</v>
          </cell>
        </row>
        <row r="46">
          <cell r="E46" t="str">
            <v>　　岩手県</v>
          </cell>
        </row>
        <row r="47">
          <cell r="E47" t="str">
            <v>　　青森県</v>
          </cell>
        </row>
        <row r="48">
          <cell r="E48" t="str">
            <v>　　北海道</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7.xml"/><Relationship Id="rId3" Type="http://schemas.openxmlformats.org/officeDocument/2006/relationships/vmlDrawing" Target="../drawings/vmlDrawing9.vml"/><Relationship Id="rId7" Type="http://schemas.openxmlformats.org/officeDocument/2006/relationships/ctrlProp" Target="../ctrlProps/ctrlProp106.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105.xml"/><Relationship Id="rId11" Type="http://schemas.openxmlformats.org/officeDocument/2006/relationships/ctrlProp" Target="../ctrlProps/ctrlProp110.xml"/><Relationship Id="rId5" Type="http://schemas.openxmlformats.org/officeDocument/2006/relationships/ctrlProp" Target="../ctrlProps/ctrlProp104.xml"/><Relationship Id="rId10" Type="http://schemas.openxmlformats.org/officeDocument/2006/relationships/ctrlProp" Target="../ctrlProps/ctrlProp109.xml"/><Relationship Id="rId4" Type="http://schemas.openxmlformats.org/officeDocument/2006/relationships/ctrlProp" Target="../ctrlProps/ctrlProp103.xml"/><Relationship Id="rId9" Type="http://schemas.openxmlformats.org/officeDocument/2006/relationships/ctrlProp" Target="../ctrlProps/ctrlProp1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3" Type="http://schemas.openxmlformats.org/officeDocument/2006/relationships/vmlDrawing" Target="../drawings/vmlDrawing10.vml"/><Relationship Id="rId7" Type="http://schemas.openxmlformats.org/officeDocument/2006/relationships/ctrlProp" Target="../ctrlProps/ctrlProp114.xml"/><Relationship Id="rId12" Type="http://schemas.openxmlformats.org/officeDocument/2006/relationships/ctrlProp" Target="../ctrlProps/ctrlProp119.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5" Type="http://schemas.openxmlformats.org/officeDocument/2006/relationships/ctrlProp" Target="../ctrlProps/ctrlProp122.xml"/><Relationship Id="rId10" Type="http://schemas.openxmlformats.org/officeDocument/2006/relationships/ctrlProp" Target="../ctrlProps/ctrlProp117.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18" Type="http://schemas.openxmlformats.org/officeDocument/2006/relationships/ctrlProp" Target="../ctrlProps/ctrlProp137.xml"/><Relationship Id="rId3" Type="http://schemas.openxmlformats.org/officeDocument/2006/relationships/vmlDrawing" Target="../drawings/vmlDrawing11.vml"/><Relationship Id="rId21" Type="http://schemas.openxmlformats.org/officeDocument/2006/relationships/ctrlProp" Target="../ctrlProps/ctrlProp140.x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 Type="http://schemas.openxmlformats.org/officeDocument/2006/relationships/drawing" Target="../drawings/drawing11.xml"/><Relationship Id="rId16" Type="http://schemas.openxmlformats.org/officeDocument/2006/relationships/ctrlProp" Target="../ctrlProps/ctrlProp135.xml"/><Relationship Id="rId20" Type="http://schemas.openxmlformats.org/officeDocument/2006/relationships/ctrlProp" Target="../ctrlProps/ctrlProp139.xml"/><Relationship Id="rId1" Type="http://schemas.openxmlformats.org/officeDocument/2006/relationships/printerSettings" Target="../printerSettings/printerSettings13.bin"/><Relationship Id="rId6" Type="http://schemas.openxmlformats.org/officeDocument/2006/relationships/ctrlProp" Target="../ctrlProps/ctrlProp125.xml"/><Relationship Id="rId11" Type="http://schemas.openxmlformats.org/officeDocument/2006/relationships/ctrlProp" Target="../ctrlProps/ctrlProp130.xml"/><Relationship Id="rId24" Type="http://schemas.openxmlformats.org/officeDocument/2006/relationships/comments" Target="../comments5.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10" Type="http://schemas.openxmlformats.org/officeDocument/2006/relationships/ctrlProp" Target="../ctrlProps/ctrlProp129.xml"/><Relationship Id="rId19" Type="http://schemas.openxmlformats.org/officeDocument/2006/relationships/ctrlProp" Target="../ctrlProps/ctrlProp138.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omments" Target="../comments2.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so-su@niye.go.jp"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5.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2" Type="http://schemas.openxmlformats.org/officeDocument/2006/relationships/drawing" Target="../drawings/drawing5.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6.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omments" Target="../comments3.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3" Type="http://schemas.openxmlformats.org/officeDocument/2006/relationships/vmlDrawing" Target="../drawings/vmlDrawing6.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 Type="http://schemas.openxmlformats.org/officeDocument/2006/relationships/drawing" Target="../drawings/drawing6.xml"/><Relationship Id="rId16" Type="http://schemas.openxmlformats.org/officeDocument/2006/relationships/ctrlProp" Target="../ctrlProps/ctrlProp89.xml"/><Relationship Id="rId20" Type="http://schemas.openxmlformats.org/officeDocument/2006/relationships/ctrlProp" Target="../ctrlProps/ctrlProp93.xml"/><Relationship Id="rId1" Type="http://schemas.openxmlformats.org/officeDocument/2006/relationships/printerSettings" Target="../printerSettings/printerSettings7.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omments" Target="../comments4.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9.xml"/><Relationship Id="rId3" Type="http://schemas.openxmlformats.org/officeDocument/2006/relationships/printerSettings" Target="../printerSettings/printerSettings8.bin"/><Relationship Id="rId7" Type="http://schemas.openxmlformats.org/officeDocument/2006/relationships/ctrlProp" Target="../ctrlProps/ctrlProp98.xml"/><Relationship Id="rId2" Type="http://schemas.openxmlformats.org/officeDocument/2006/relationships/hyperlink" Target="mailto:35501@compass-jpn.com" TargetMode="External"/><Relationship Id="rId1" Type="http://schemas.openxmlformats.org/officeDocument/2006/relationships/hyperlink" Target="mailto:aso-su@niye.go.jp" TargetMode="External"/><Relationship Id="rId6" Type="http://schemas.openxmlformats.org/officeDocument/2006/relationships/ctrlProp" Target="../ctrlProps/ctrlProp9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1.xml"/><Relationship Id="rId3" Type="http://schemas.openxmlformats.org/officeDocument/2006/relationships/hyperlink" Target="mailto:aso-su@niye.go.jp" TargetMode="External"/><Relationship Id="rId7" Type="http://schemas.openxmlformats.org/officeDocument/2006/relationships/ctrlProp" Target="../ctrlProps/ctrlProp100.xml"/><Relationship Id="rId2" Type="http://schemas.openxmlformats.org/officeDocument/2006/relationships/hyperlink" Target="mailto:mo-mo@****.jp" TargetMode="External"/><Relationship Id="rId1" Type="http://schemas.openxmlformats.org/officeDocument/2006/relationships/hyperlink" Target="mailto:35501@compass-jpn.com"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9.bin"/><Relationship Id="rId9" Type="http://schemas.openxmlformats.org/officeDocument/2006/relationships/ctrlProp" Target="../ctrlProps/ctrlProp10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2E3C9-A67C-4B6A-BE38-12F3560172B9}">
  <sheetPr>
    <tabColor rgb="FFFFFF00"/>
  </sheetPr>
  <dimension ref="A1:CU155"/>
  <sheetViews>
    <sheetView view="pageBreakPreview" topLeftCell="C1" zoomScaleNormal="100" zoomScaleSheetLayoutView="100" workbookViewId="0">
      <selection activeCell="DE27" sqref="DE27"/>
    </sheetView>
  </sheetViews>
  <sheetFormatPr defaultColWidth="1.875" defaultRowHeight="7.5" customHeight="1" x14ac:dyDescent="0.15"/>
  <cols>
    <col min="1" max="2" width="6.125" style="1" hidden="1" customWidth="1"/>
    <col min="3" max="3" width="1.875" style="1"/>
    <col min="4" max="4" width="1" style="1" customWidth="1"/>
    <col min="5" max="5" width="1.875" style="1"/>
    <col min="6" max="6" width="1.875" style="1" customWidth="1"/>
    <col min="7" max="36" width="1.875" style="1"/>
    <col min="37" max="37" width="1.875" style="1" customWidth="1"/>
    <col min="38" max="38" width="2.25" style="1" customWidth="1"/>
    <col min="39" max="39" width="1.875" style="1" customWidth="1"/>
    <col min="40" max="40" width="1.875" style="1" hidden="1" customWidth="1"/>
    <col min="41" max="41" width="1.875" style="1" customWidth="1"/>
    <col min="42" max="68" width="1.875" style="1"/>
    <col min="69" max="69" width="2.5" style="1" customWidth="1"/>
    <col min="70" max="71" width="1.875" style="1"/>
    <col min="72" max="72" width="2.375" style="1" bestFit="1" customWidth="1"/>
    <col min="73" max="74" width="1.875" style="1"/>
    <col min="75" max="75" width="1.625" style="1" customWidth="1"/>
    <col min="76" max="76" width="2.625" style="1" customWidth="1"/>
    <col min="77" max="77" width="2.375" style="1" customWidth="1"/>
    <col min="78" max="78" width="1.875" style="1"/>
    <col min="79" max="79" width="1.875" style="1" customWidth="1"/>
    <col min="80" max="80" width="1.625" style="1" customWidth="1"/>
    <col min="81" max="81" width="2.25" style="1" customWidth="1"/>
    <col min="82" max="83" width="2.375" style="1" customWidth="1"/>
    <col min="84" max="86" width="1.875" style="1"/>
    <col min="87" max="87" width="2.25" style="1" customWidth="1"/>
    <col min="88" max="93" width="1.875" style="1"/>
    <col min="94" max="94" width="2.625" style="1" customWidth="1"/>
    <col min="95" max="95" width="0.875" style="65" customWidth="1"/>
    <col min="96" max="96" width="0.375" style="1" customWidth="1"/>
    <col min="97" max="97" width="2.375" style="1" customWidth="1"/>
    <col min="98" max="16384" width="1.875" style="1"/>
  </cols>
  <sheetData>
    <row r="1" spans="1:99" ht="21" customHeight="1" thickTop="1" x14ac:dyDescent="0.15">
      <c r="A1" s="126"/>
      <c r="B1" s="127"/>
      <c r="C1" s="580" t="s">
        <v>194</v>
      </c>
      <c r="D1" s="573"/>
      <c r="E1" s="573"/>
      <c r="F1" s="573"/>
      <c r="G1" s="573"/>
      <c r="H1" s="573"/>
      <c r="I1" s="573"/>
      <c r="J1" s="573" t="s">
        <v>148</v>
      </c>
      <c r="K1" s="573"/>
      <c r="L1" s="573"/>
      <c r="M1" s="573"/>
      <c r="N1" s="581"/>
      <c r="O1" s="581"/>
      <c r="P1" s="581"/>
      <c r="Q1" s="573" t="s">
        <v>195</v>
      </c>
      <c r="R1" s="573"/>
      <c r="S1" s="572"/>
      <c r="T1" s="572"/>
      <c r="U1" s="573" t="s">
        <v>196</v>
      </c>
      <c r="V1" s="573"/>
      <c r="W1" s="572"/>
      <c r="X1" s="572"/>
      <c r="Y1" s="573" t="s">
        <v>19</v>
      </c>
      <c r="Z1" s="573"/>
      <c r="AA1" s="127"/>
      <c r="AB1" s="127"/>
      <c r="AC1" s="127"/>
      <c r="AD1" s="127"/>
      <c r="AE1" s="127"/>
      <c r="AF1" s="127"/>
      <c r="AG1" s="127"/>
      <c r="AH1" s="127"/>
      <c r="AI1" s="127"/>
      <c r="AJ1" s="127"/>
      <c r="AK1" s="127"/>
      <c r="AL1" s="127"/>
      <c r="AM1" s="574" t="s">
        <v>146</v>
      </c>
      <c r="AN1" s="574"/>
      <c r="AO1" s="574"/>
      <c r="AP1" s="574"/>
      <c r="AQ1" s="574"/>
      <c r="AR1" s="574"/>
      <c r="AS1" s="574"/>
      <c r="AT1" s="574"/>
      <c r="AU1" s="574"/>
      <c r="AV1" s="574"/>
      <c r="AW1" s="574"/>
      <c r="AX1" s="574"/>
      <c r="AY1" s="574"/>
      <c r="AZ1" s="574"/>
      <c r="BA1" s="574"/>
      <c r="BB1" s="574"/>
      <c r="BC1" s="574"/>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238" t="s">
        <v>149</v>
      </c>
      <c r="CB1" s="127"/>
      <c r="CC1" s="127"/>
      <c r="CD1" s="127"/>
      <c r="CE1" s="127"/>
      <c r="CF1" s="127"/>
      <c r="CG1" s="127"/>
      <c r="CH1" s="127"/>
      <c r="CI1" s="127"/>
      <c r="CJ1" s="127"/>
      <c r="CK1" s="127"/>
      <c r="CL1" s="238" t="s">
        <v>292</v>
      </c>
      <c r="CM1" s="127"/>
      <c r="CN1" s="127"/>
      <c r="CO1" s="127"/>
      <c r="CP1" s="237"/>
      <c r="CR1" s="1" t="b">
        <v>0</v>
      </c>
    </row>
    <row r="2" spans="1:99" ht="2.25" customHeight="1" x14ac:dyDescent="0.15">
      <c r="A2" s="128"/>
      <c r="B2" s="65"/>
      <c r="C2" s="9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213"/>
    </row>
    <row r="3" spans="1:99" ht="15.75" customHeight="1" x14ac:dyDescent="0.15">
      <c r="A3" s="128"/>
      <c r="B3" s="65"/>
      <c r="C3" s="96" t="s">
        <v>164</v>
      </c>
      <c r="D3" s="66"/>
      <c r="E3" s="66"/>
      <c r="F3" s="66"/>
      <c r="G3" s="67"/>
      <c r="H3" s="67"/>
      <c r="I3" s="163"/>
      <c r="J3" s="163"/>
      <c r="K3" s="163"/>
      <c r="L3" s="68"/>
      <c r="M3" s="236" t="s">
        <v>176</v>
      </c>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575" t="s">
        <v>165</v>
      </c>
      <c r="BF3" s="575"/>
      <c r="BG3" s="575"/>
      <c r="BH3" s="576"/>
      <c r="BI3" s="577" t="s">
        <v>168</v>
      </c>
      <c r="BJ3" s="578"/>
      <c r="BK3" s="579"/>
      <c r="BL3" s="577" t="s">
        <v>166</v>
      </c>
      <c r="BM3" s="578"/>
      <c r="BN3" s="579"/>
      <c r="BO3" s="577" t="s">
        <v>170</v>
      </c>
      <c r="BP3" s="578"/>
      <c r="BQ3" s="579"/>
      <c r="BR3" s="577" t="s">
        <v>167</v>
      </c>
      <c r="BS3" s="578"/>
      <c r="BT3" s="579"/>
      <c r="BU3" s="577" t="s">
        <v>169</v>
      </c>
      <c r="BV3" s="578"/>
      <c r="BW3" s="579"/>
      <c r="BX3" s="582" t="s">
        <v>276</v>
      </c>
      <c r="BY3" s="583"/>
      <c r="BZ3" s="582" t="s">
        <v>275</v>
      </c>
      <c r="CA3" s="584"/>
      <c r="CB3" s="583"/>
      <c r="CC3" s="65"/>
      <c r="CD3" s="65"/>
      <c r="CE3" s="65"/>
      <c r="CF3" s="65"/>
      <c r="CG3" s="65"/>
      <c r="CH3" s="65"/>
      <c r="CI3" s="65"/>
      <c r="CJ3" s="65"/>
      <c r="CK3" s="65"/>
      <c r="CL3" s="65"/>
      <c r="CM3" s="65"/>
      <c r="CN3" s="65"/>
      <c r="CO3" s="585"/>
      <c r="CP3" s="586"/>
      <c r="CQ3" s="1"/>
      <c r="CR3" s="1" t="b">
        <v>0</v>
      </c>
    </row>
    <row r="4" spans="1:99" ht="13.5" customHeight="1" x14ac:dyDescent="0.15">
      <c r="A4" s="128" t="b">
        <v>0</v>
      </c>
      <c r="B4" s="65"/>
      <c r="C4" s="599"/>
      <c r="D4" s="600"/>
      <c r="E4" s="605" t="str">
        <f>IF(A4=TRUE,"","未")</f>
        <v>未</v>
      </c>
      <c r="F4" s="605"/>
      <c r="G4" s="3" t="s">
        <v>177</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8"/>
      <c r="BC4" s="65"/>
      <c r="BD4" s="65"/>
      <c r="BE4" s="575"/>
      <c r="BF4" s="575"/>
      <c r="BG4" s="575"/>
      <c r="BH4" s="576"/>
      <c r="BI4" s="606"/>
      <c r="BJ4" s="607"/>
      <c r="BK4" s="608"/>
      <c r="BL4" s="587"/>
      <c r="BM4" s="588"/>
      <c r="BN4" s="589"/>
      <c r="BO4" s="587"/>
      <c r="BP4" s="588"/>
      <c r="BQ4" s="589"/>
      <c r="BR4" s="587"/>
      <c r="BS4" s="588"/>
      <c r="BT4" s="589"/>
      <c r="BU4" s="587"/>
      <c r="BV4" s="588"/>
      <c r="BW4" s="589"/>
      <c r="BX4" s="593"/>
      <c r="BY4" s="594"/>
      <c r="BZ4" s="593"/>
      <c r="CA4" s="597"/>
      <c r="CB4" s="594"/>
      <c r="CC4" s="65"/>
      <c r="CD4" s="65"/>
      <c r="CE4" s="65"/>
      <c r="CF4" s="65"/>
      <c r="CG4" s="65"/>
      <c r="CH4" s="65"/>
      <c r="CI4" s="65"/>
      <c r="CJ4" s="65"/>
      <c r="CK4" s="65"/>
      <c r="CL4" s="65"/>
      <c r="CM4" s="65"/>
      <c r="CN4" s="65"/>
      <c r="CO4" s="585"/>
      <c r="CP4" s="586"/>
      <c r="CQ4" s="1"/>
      <c r="CR4" s="1" t="b">
        <v>0</v>
      </c>
    </row>
    <row r="5" spans="1:99" ht="13.5" customHeight="1" x14ac:dyDescent="0.15">
      <c r="A5" s="128" t="b">
        <v>0</v>
      </c>
      <c r="B5" s="65"/>
      <c r="C5" s="599"/>
      <c r="D5" s="600"/>
      <c r="E5" s="601" t="str">
        <f>IF(A5=TRUE,"","未")</f>
        <v>未</v>
      </c>
      <c r="F5" s="601"/>
      <c r="G5" s="235" t="s">
        <v>271</v>
      </c>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60"/>
      <c r="BC5" s="65"/>
      <c r="BD5" s="65"/>
      <c r="BE5" s="575"/>
      <c r="BF5" s="575"/>
      <c r="BG5" s="575"/>
      <c r="BH5" s="576"/>
      <c r="BI5" s="609"/>
      <c r="BJ5" s="610"/>
      <c r="BK5" s="611"/>
      <c r="BL5" s="590"/>
      <c r="BM5" s="591"/>
      <c r="BN5" s="592"/>
      <c r="BO5" s="590"/>
      <c r="BP5" s="591"/>
      <c r="BQ5" s="592"/>
      <c r="BR5" s="590"/>
      <c r="BS5" s="591"/>
      <c r="BT5" s="592"/>
      <c r="BU5" s="590"/>
      <c r="BV5" s="591"/>
      <c r="BW5" s="592"/>
      <c r="BX5" s="595"/>
      <c r="BY5" s="596"/>
      <c r="BZ5" s="595"/>
      <c r="CA5" s="598"/>
      <c r="CB5" s="596"/>
      <c r="CC5" s="65"/>
      <c r="CD5" s="65"/>
      <c r="CE5" s="65"/>
      <c r="CF5" s="65"/>
      <c r="CG5" s="65"/>
      <c r="CH5" s="65"/>
      <c r="CI5" s="65"/>
      <c r="CJ5" s="65"/>
      <c r="CK5" s="65"/>
      <c r="CL5" s="65"/>
      <c r="CM5" s="65"/>
      <c r="CN5" s="65"/>
      <c r="CO5" s="585"/>
      <c r="CP5" s="586"/>
      <c r="CQ5" s="1"/>
    </row>
    <row r="6" spans="1:99" ht="13.5" customHeight="1" x14ac:dyDescent="0.15">
      <c r="A6" s="128" t="b">
        <v>0</v>
      </c>
      <c r="B6" s="65"/>
      <c r="C6" s="599"/>
      <c r="D6" s="600"/>
      <c r="E6" s="601" t="str">
        <f>IF(A6=TRUE,"","未")</f>
        <v>未</v>
      </c>
      <c r="F6" s="601"/>
      <c r="G6" s="4" t="s">
        <v>254</v>
      </c>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2"/>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213"/>
      <c r="CR6" s="65"/>
      <c r="CS6" s="65"/>
      <c r="CT6" s="65"/>
      <c r="CU6" s="65"/>
    </row>
    <row r="7" spans="1:99" ht="13.5" customHeight="1" x14ac:dyDescent="0.15">
      <c r="A7" s="128" t="b">
        <v>0</v>
      </c>
      <c r="B7" s="65"/>
      <c r="C7" s="599"/>
      <c r="D7" s="600"/>
      <c r="E7" s="602" t="str">
        <f>IF(A7=TRUE,"","未")</f>
        <v>未</v>
      </c>
      <c r="F7" s="602"/>
      <c r="G7" s="234" t="s">
        <v>272</v>
      </c>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4"/>
      <c r="BC7" s="65"/>
      <c r="BD7" s="65"/>
      <c r="BE7" s="603"/>
      <c r="BF7" s="603"/>
      <c r="BG7" s="603"/>
      <c r="BH7" s="232" t="s">
        <v>171</v>
      </c>
      <c r="BI7" s="231" t="s">
        <v>172</v>
      </c>
      <c r="BJ7" s="231"/>
      <c r="BK7" s="231"/>
      <c r="BL7" s="231"/>
      <c r="BM7" s="231"/>
      <c r="BN7" s="65"/>
      <c r="BO7" s="65"/>
      <c r="BP7" s="233"/>
      <c r="BQ7" s="233"/>
      <c r="BR7" s="233"/>
      <c r="BS7" s="232" t="s">
        <v>171</v>
      </c>
      <c r="BT7" s="231" t="s">
        <v>173</v>
      </c>
      <c r="BU7" s="231"/>
      <c r="BV7" s="231"/>
      <c r="BW7" s="231"/>
      <c r="BX7" s="231"/>
      <c r="BY7" s="230"/>
      <c r="BZ7" s="230"/>
      <c r="CA7" s="230"/>
      <c r="CB7" s="65"/>
      <c r="CC7" s="65"/>
      <c r="CD7" s="65"/>
      <c r="CE7" s="65"/>
      <c r="CF7" s="65"/>
      <c r="CG7" s="65"/>
      <c r="CH7" s="604" t="s">
        <v>159</v>
      </c>
      <c r="CI7" s="604"/>
      <c r="CJ7" s="229" t="s">
        <v>171</v>
      </c>
      <c r="CK7" s="591" t="s">
        <v>174</v>
      </c>
      <c r="CL7" s="591"/>
      <c r="CM7" s="591"/>
      <c r="CN7" s="591"/>
      <c r="CO7" s="591"/>
      <c r="CP7" s="213"/>
    </row>
    <row r="8" spans="1:99" s="65" customFormat="1" ht="3" customHeight="1" thickBot="1" x14ac:dyDescent="0.2">
      <c r="A8" s="128"/>
      <c r="C8" s="627"/>
      <c r="D8" s="628"/>
      <c r="E8" s="628"/>
      <c r="F8" s="628"/>
      <c r="AM8" s="629"/>
      <c r="AN8" s="629"/>
      <c r="AO8" s="629"/>
      <c r="AP8" s="629"/>
      <c r="AQ8" s="629"/>
      <c r="AR8" s="629"/>
      <c r="AS8" s="629"/>
      <c r="AT8" s="629"/>
      <c r="AU8" s="629"/>
      <c r="AV8" s="629"/>
      <c r="AW8" s="629"/>
      <c r="AX8" s="629"/>
      <c r="AY8" s="629"/>
      <c r="AZ8" s="629"/>
      <c r="BA8" s="629"/>
      <c r="BB8" s="629"/>
      <c r="BC8" s="629"/>
      <c r="CA8" s="226"/>
      <c r="CL8" s="226"/>
      <c r="CP8" s="213"/>
    </row>
    <row r="9" spans="1:99" ht="21" customHeight="1" x14ac:dyDescent="0.15">
      <c r="A9" s="128"/>
      <c r="B9" s="65"/>
      <c r="C9" s="630" t="s">
        <v>29</v>
      </c>
      <c r="D9" s="631"/>
      <c r="E9" s="631"/>
      <c r="F9" s="632"/>
      <c r="G9" s="633"/>
      <c r="H9" s="634"/>
      <c r="I9" s="634"/>
      <c r="J9" s="634"/>
      <c r="K9" s="634"/>
      <c r="L9" s="634"/>
      <c r="M9" s="634"/>
      <c r="N9" s="634"/>
      <c r="O9" s="634"/>
      <c r="P9" s="634"/>
      <c r="Q9" s="634"/>
      <c r="R9" s="634"/>
      <c r="S9" s="634"/>
      <c r="T9" s="634"/>
      <c r="U9" s="634"/>
      <c r="V9" s="634"/>
      <c r="W9" s="635"/>
      <c r="X9" s="636" t="s">
        <v>29</v>
      </c>
      <c r="Y9" s="637"/>
      <c r="Z9" s="638"/>
      <c r="AA9" s="633"/>
      <c r="AB9" s="634"/>
      <c r="AC9" s="634"/>
      <c r="AD9" s="634"/>
      <c r="AE9" s="634"/>
      <c r="AF9" s="634"/>
      <c r="AG9" s="634"/>
      <c r="AH9" s="634"/>
      <c r="AI9" s="634"/>
      <c r="AJ9" s="634"/>
      <c r="AK9" s="635"/>
      <c r="AL9" s="639" t="s">
        <v>29</v>
      </c>
      <c r="AM9" s="639"/>
      <c r="AN9" s="639"/>
      <c r="AO9" s="640"/>
      <c r="AP9" s="633"/>
      <c r="AQ9" s="634"/>
      <c r="AR9" s="634"/>
      <c r="AS9" s="634"/>
      <c r="AT9" s="634"/>
      <c r="AU9" s="634"/>
      <c r="AV9" s="634"/>
      <c r="AW9" s="634"/>
      <c r="AX9" s="634"/>
      <c r="AY9" s="634"/>
      <c r="AZ9" s="635"/>
      <c r="BA9" s="641" t="s">
        <v>139</v>
      </c>
      <c r="BB9" s="642"/>
      <c r="BC9" s="662"/>
      <c r="BD9" s="663"/>
      <c r="BE9" s="663"/>
      <c r="BF9" s="663"/>
      <c r="BG9" s="663"/>
      <c r="BH9" s="663"/>
      <c r="BI9" s="663"/>
      <c r="BJ9" s="664"/>
      <c r="BK9" s="665" t="s">
        <v>154</v>
      </c>
      <c r="BL9" s="666"/>
      <c r="BM9" s="666"/>
      <c r="BN9" s="666"/>
      <c r="BO9" s="666"/>
      <c r="BP9" s="666"/>
      <c r="BQ9" s="666"/>
      <c r="BR9" s="666"/>
      <c r="BS9" s="666"/>
      <c r="BT9" s="666"/>
      <c r="BU9" s="666"/>
      <c r="BV9" s="666"/>
      <c r="BW9" s="666"/>
      <c r="BX9" s="666"/>
      <c r="BY9" s="666"/>
      <c r="BZ9" s="666"/>
      <c r="CA9" s="666"/>
      <c r="CB9" s="666"/>
      <c r="CC9" s="666"/>
      <c r="CD9" s="666"/>
      <c r="CE9" s="666"/>
      <c r="CF9" s="666"/>
      <c r="CG9" s="666"/>
      <c r="CH9" s="666"/>
      <c r="CI9" s="666"/>
      <c r="CJ9" s="666"/>
      <c r="CK9" s="612" t="str">
        <f>IF(OR(CR9=1,CR9=2),"","未")</f>
        <v>未</v>
      </c>
      <c r="CL9" s="612"/>
      <c r="CM9" s="77"/>
      <c r="CN9" s="614"/>
      <c r="CO9" s="614"/>
      <c r="CP9" s="615"/>
      <c r="CR9" s="1">
        <v>0</v>
      </c>
    </row>
    <row r="10" spans="1:99" ht="21" customHeight="1" thickBot="1" x14ac:dyDescent="0.2">
      <c r="A10" s="128"/>
      <c r="B10" s="65"/>
      <c r="C10" s="618" t="s">
        <v>0</v>
      </c>
      <c r="D10" s="598"/>
      <c r="E10" s="598"/>
      <c r="F10" s="596"/>
      <c r="G10" s="619"/>
      <c r="H10" s="620"/>
      <c r="I10" s="620"/>
      <c r="J10" s="620"/>
      <c r="K10" s="620"/>
      <c r="L10" s="620"/>
      <c r="M10" s="620"/>
      <c r="N10" s="620"/>
      <c r="O10" s="620"/>
      <c r="P10" s="620"/>
      <c r="Q10" s="620"/>
      <c r="R10" s="620"/>
      <c r="S10" s="620"/>
      <c r="T10" s="620"/>
      <c r="U10" s="620"/>
      <c r="V10" s="620"/>
      <c r="W10" s="621"/>
      <c r="X10" s="622" t="s">
        <v>144</v>
      </c>
      <c r="Y10" s="623"/>
      <c r="Z10" s="624"/>
      <c r="AA10" s="619"/>
      <c r="AB10" s="620"/>
      <c r="AC10" s="620"/>
      <c r="AD10" s="620"/>
      <c r="AE10" s="620"/>
      <c r="AF10" s="620"/>
      <c r="AG10" s="620"/>
      <c r="AH10" s="620"/>
      <c r="AI10" s="620"/>
      <c r="AJ10" s="620"/>
      <c r="AK10" s="621"/>
      <c r="AL10" s="625" t="s">
        <v>21</v>
      </c>
      <c r="AM10" s="625"/>
      <c r="AN10" s="625"/>
      <c r="AO10" s="626"/>
      <c r="AP10" s="619"/>
      <c r="AQ10" s="620"/>
      <c r="AR10" s="620"/>
      <c r="AS10" s="620"/>
      <c r="AT10" s="620"/>
      <c r="AU10" s="620"/>
      <c r="AV10" s="620"/>
      <c r="AW10" s="620"/>
      <c r="AX10" s="620"/>
      <c r="AY10" s="620"/>
      <c r="AZ10" s="621"/>
      <c r="BA10" s="643" t="s">
        <v>25</v>
      </c>
      <c r="BB10" s="644"/>
      <c r="BC10" s="645"/>
      <c r="BD10" s="646"/>
      <c r="BE10" s="646"/>
      <c r="BF10" s="646"/>
      <c r="BG10" s="646"/>
      <c r="BH10" s="646"/>
      <c r="BI10" s="646"/>
      <c r="BJ10" s="647"/>
      <c r="BK10" s="667"/>
      <c r="BL10" s="668"/>
      <c r="BM10" s="668"/>
      <c r="BN10" s="668"/>
      <c r="BO10" s="668"/>
      <c r="BP10" s="668"/>
      <c r="BQ10" s="668"/>
      <c r="BR10" s="668"/>
      <c r="BS10" s="668"/>
      <c r="BT10" s="668"/>
      <c r="BU10" s="668"/>
      <c r="BV10" s="668"/>
      <c r="BW10" s="668"/>
      <c r="BX10" s="668"/>
      <c r="BY10" s="668"/>
      <c r="BZ10" s="668"/>
      <c r="CA10" s="668"/>
      <c r="CB10" s="668"/>
      <c r="CC10" s="668"/>
      <c r="CD10" s="668"/>
      <c r="CE10" s="668"/>
      <c r="CF10" s="668"/>
      <c r="CG10" s="668"/>
      <c r="CH10" s="668"/>
      <c r="CI10" s="668"/>
      <c r="CJ10" s="668"/>
      <c r="CK10" s="613"/>
      <c r="CL10" s="613"/>
      <c r="CM10" s="228"/>
      <c r="CN10" s="616"/>
      <c r="CO10" s="616"/>
      <c r="CP10" s="617"/>
    </row>
    <row r="11" spans="1:99" ht="22.5" customHeight="1" thickBot="1" x14ac:dyDescent="0.2">
      <c r="A11" s="128"/>
      <c r="B11" s="65"/>
      <c r="C11" s="648" t="s">
        <v>27</v>
      </c>
      <c r="D11" s="649"/>
      <c r="E11" s="649"/>
      <c r="F11" s="650"/>
      <c r="G11" s="65"/>
      <c r="H11" s="65"/>
      <c r="I11" s="65"/>
      <c r="J11" s="65"/>
      <c r="K11" s="65"/>
      <c r="L11" s="65"/>
      <c r="M11" s="65"/>
      <c r="N11" s="65"/>
      <c r="O11" s="227" t="s">
        <v>91</v>
      </c>
      <c r="P11" s="65"/>
      <c r="Q11" s="65"/>
      <c r="R11" s="65"/>
      <c r="S11" s="226"/>
      <c r="T11" s="105"/>
      <c r="U11" s="73"/>
      <c r="V11" s="73"/>
      <c r="W11" s="105"/>
      <c r="X11" s="65"/>
      <c r="Y11" s="65"/>
      <c r="Z11" s="65"/>
      <c r="AA11" s="65"/>
      <c r="AB11" s="65"/>
      <c r="AC11" s="65"/>
      <c r="AD11" s="65"/>
      <c r="AE11" s="65"/>
      <c r="AF11" s="65"/>
      <c r="AG11" s="65"/>
      <c r="AH11" s="65"/>
      <c r="AI11" s="65"/>
      <c r="AJ11" s="65"/>
      <c r="AK11" s="81"/>
      <c r="AL11" s="651" t="s">
        <v>147</v>
      </c>
      <c r="AM11" s="652"/>
      <c r="AN11" s="652"/>
      <c r="AO11" s="653"/>
      <c r="AP11" s="654"/>
      <c r="AQ11" s="655"/>
      <c r="AR11" s="655"/>
      <c r="AS11" s="655"/>
      <c r="AT11" s="655"/>
      <c r="AU11" s="655"/>
      <c r="AV11" s="655"/>
      <c r="AW11" s="655"/>
      <c r="AX11" s="655"/>
      <c r="AY11" s="655"/>
      <c r="AZ11" s="656"/>
      <c r="BA11" s="657" t="s">
        <v>150</v>
      </c>
      <c r="BB11" s="658"/>
      <c r="BC11" s="659"/>
      <c r="BD11" s="660"/>
      <c r="BE11" s="660"/>
      <c r="BF11" s="660"/>
      <c r="BG11" s="660"/>
      <c r="BH11" s="660"/>
      <c r="BI11" s="660"/>
      <c r="BJ11" s="661"/>
      <c r="BK11" s="669" t="s">
        <v>277</v>
      </c>
      <c r="BL11" s="670"/>
      <c r="BM11" s="670"/>
      <c r="BN11" s="670"/>
      <c r="BO11" s="670"/>
      <c r="BP11" s="670"/>
      <c r="BQ11" s="670"/>
      <c r="BR11" s="671" t="str">
        <f>IF(OR(CR11=1,CR11=2),"","未")</f>
        <v>未</v>
      </c>
      <c r="BS11" s="671"/>
      <c r="BT11" s="82" t="s">
        <v>152</v>
      </c>
      <c r="BU11" s="82"/>
      <c r="BV11" s="82"/>
      <c r="BW11" s="82"/>
      <c r="BX11" s="82"/>
      <c r="BY11" s="82"/>
      <c r="BZ11" s="82"/>
      <c r="CA11" s="82"/>
      <c r="CB11" s="82"/>
      <c r="CC11" s="82"/>
      <c r="CD11" s="82"/>
      <c r="CE11" s="82"/>
      <c r="CF11" s="82"/>
      <c r="CG11" s="82"/>
      <c r="CH11" s="82" t="s">
        <v>153</v>
      </c>
      <c r="CI11" s="82" t="s">
        <v>175</v>
      </c>
      <c r="CJ11" s="82"/>
      <c r="CK11" s="82"/>
      <c r="CL11" s="82"/>
      <c r="CM11" s="77"/>
      <c r="CN11" s="77"/>
      <c r="CO11" s="77"/>
      <c r="CP11" s="225"/>
      <c r="CR11" s="1">
        <v>0</v>
      </c>
    </row>
    <row r="12" spans="1:99" ht="28.5" customHeight="1" thickBot="1" x14ac:dyDescent="0.2">
      <c r="A12" s="128" t="b">
        <v>0</v>
      </c>
      <c r="B12" s="65"/>
      <c r="C12" s="672" t="s">
        <v>140</v>
      </c>
      <c r="D12" s="673"/>
      <c r="E12" s="674"/>
      <c r="F12" s="674"/>
      <c r="G12" s="674"/>
      <c r="H12" s="65" t="s">
        <v>141</v>
      </c>
      <c r="I12" s="674"/>
      <c r="J12" s="674"/>
      <c r="K12" s="674"/>
      <c r="L12" s="674"/>
      <c r="M12" s="675"/>
      <c r="N12" s="675"/>
      <c r="O12" s="675"/>
      <c r="P12" s="675"/>
      <c r="Q12" s="675"/>
      <c r="R12" s="676"/>
      <c r="S12" s="676"/>
      <c r="T12" s="676"/>
      <c r="U12" s="676"/>
      <c r="V12" s="676"/>
      <c r="W12" s="676"/>
      <c r="X12" s="676"/>
      <c r="Y12" s="676"/>
      <c r="Z12" s="676"/>
      <c r="AA12" s="676"/>
      <c r="AB12" s="676"/>
      <c r="AC12" s="676"/>
      <c r="AD12" s="676"/>
      <c r="AE12" s="676"/>
      <c r="AF12" s="676"/>
      <c r="AG12" s="676"/>
      <c r="AH12" s="676"/>
      <c r="AI12" s="676"/>
      <c r="AJ12" s="676"/>
      <c r="AK12" s="676"/>
      <c r="AL12" s="677" t="s">
        <v>156</v>
      </c>
      <c r="AM12" s="678"/>
      <c r="AN12" s="678"/>
      <c r="AO12" s="678"/>
      <c r="AP12" s="678"/>
      <c r="AQ12" s="678"/>
      <c r="AR12" s="678"/>
      <c r="AS12" s="678"/>
      <c r="AT12" s="678"/>
      <c r="AU12" s="678"/>
      <c r="AV12" s="678"/>
      <c r="AW12" s="678"/>
      <c r="AX12" s="678"/>
      <c r="AY12" s="678"/>
      <c r="AZ12" s="678"/>
      <c r="BA12" s="678"/>
      <c r="BB12" s="678"/>
      <c r="BC12" s="678"/>
      <c r="BD12" s="678"/>
      <c r="BE12" s="678"/>
      <c r="BF12" s="678"/>
      <c r="BG12" s="678"/>
      <c r="BH12" s="678"/>
      <c r="BI12" s="678"/>
      <c r="BJ12" s="679"/>
      <c r="BK12" s="680" t="s">
        <v>278</v>
      </c>
      <c r="BL12" s="681"/>
      <c r="BM12" s="681"/>
      <c r="BN12" s="681"/>
      <c r="BO12" s="681"/>
      <c r="BP12" s="681"/>
      <c r="BQ12" s="681"/>
      <c r="BR12" s="671" t="str">
        <f>IF(OR(CR12=1,CR12=2),"","未")</f>
        <v>未</v>
      </c>
      <c r="BS12" s="671"/>
      <c r="BT12" s="84" t="s">
        <v>152</v>
      </c>
      <c r="BU12" s="84"/>
      <c r="BV12" s="84"/>
      <c r="BW12" s="84" t="s">
        <v>186</v>
      </c>
      <c r="BX12" s="85" t="s">
        <v>187</v>
      </c>
      <c r="BY12" s="682"/>
      <c r="BZ12" s="682"/>
      <c r="CA12" s="86" t="s">
        <v>188</v>
      </c>
      <c r="CB12" s="87"/>
      <c r="CC12" s="88" t="s">
        <v>189</v>
      </c>
      <c r="CD12" s="88"/>
      <c r="CE12" s="683"/>
      <c r="CF12" s="683"/>
      <c r="CG12" s="86" t="s">
        <v>188</v>
      </c>
      <c r="CH12" s="88"/>
      <c r="CI12" s="88" t="s">
        <v>13</v>
      </c>
      <c r="CJ12" s="682"/>
      <c r="CK12" s="682"/>
      <c r="CL12" s="89" t="s">
        <v>190</v>
      </c>
      <c r="CM12" s="77"/>
      <c r="CN12" s="77"/>
      <c r="CO12" s="77"/>
      <c r="CP12" s="225"/>
      <c r="CR12" s="1">
        <v>0</v>
      </c>
    </row>
    <row r="13" spans="1:99" ht="29.25" customHeight="1" thickBot="1" x14ac:dyDescent="0.2">
      <c r="A13" s="128" t="b">
        <v>0</v>
      </c>
      <c r="B13" s="65"/>
      <c r="C13" s="684"/>
      <c r="D13" s="685"/>
      <c r="E13" s="685"/>
      <c r="F13" s="685"/>
      <c r="G13" s="685"/>
      <c r="H13" s="685"/>
      <c r="I13" s="685"/>
      <c r="J13" s="685"/>
      <c r="K13" s="685"/>
      <c r="L13" s="685"/>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685"/>
      <c r="AK13" s="685"/>
      <c r="AL13" s="239"/>
      <c r="AM13" s="240"/>
      <c r="AN13" s="240"/>
      <c r="AO13" s="688" t="str">
        <f>IF(A12=TRUE,"","未")</f>
        <v>未</v>
      </c>
      <c r="AP13" s="688"/>
      <c r="AQ13" s="689" t="s">
        <v>157</v>
      </c>
      <c r="AR13" s="689"/>
      <c r="AS13" s="689"/>
      <c r="AT13" s="689"/>
      <c r="AU13" s="689"/>
      <c r="AV13" s="689"/>
      <c r="AW13" s="689"/>
      <c r="AX13" s="689"/>
      <c r="AY13" s="689"/>
      <c r="AZ13" s="689"/>
      <c r="BA13" s="689"/>
      <c r="BB13" s="689"/>
      <c r="BC13" s="689"/>
      <c r="BD13" s="689"/>
      <c r="BE13" s="689"/>
      <c r="BF13" s="689"/>
      <c r="BG13" s="689"/>
      <c r="BH13" s="689"/>
      <c r="BI13" s="689"/>
      <c r="BJ13" s="690"/>
      <c r="BK13" s="680" t="s">
        <v>191</v>
      </c>
      <c r="BL13" s="681"/>
      <c r="BM13" s="681"/>
      <c r="BN13" s="681"/>
      <c r="BO13" s="681"/>
      <c r="BP13" s="681"/>
      <c r="BQ13" s="681"/>
      <c r="BR13" s="671" t="str">
        <f>IF(OR(CR13=1,CR13=2),"","未")</f>
        <v>未</v>
      </c>
      <c r="BS13" s="671"/>
      <c r="BT13" s="90" t="s">
        <v>152</v>
      </c>
      <c r="BU13" s="90"/>
      <c r="BV13" s="90"/>
      <c r="BW13" s="90"/>
      <c r="BX13" s="90"/>
      <c r="BY13" s="90" t="s">
        <v>186</v>
      </c>
      <c r="BZ13" s="113"/>
      <c r="CA13" s="113"/>
      <c r="CB13" s="90" t="s">
        <v>192</v>
      </c>
      <c r="CC13" s="90" t="s">
        <v>193</v>
      </c>
      <c r="CD13" s="90"/>
      <c r="CE13" s="90"/>
      <c r="CF13" s="90"/>
      <c r="CG13" s="90"/>
      <c r="CH13" s="90"/>
      <c r="CI13" s="90"/>
      <c r="CJ13" s="90"/>
      <c r="CK13" s="90"/>
      <c r="CL13" s="90"/>
      <c r="CM13" s="87"/>
      <c r="CN13" s="87"/>
      <c r="CO13" s="87"/>
      <c r="CP13" s="224"/>
      <c r="CR13" s="1">
        <v>0</v>
      </c>
    </row>
    <row r="14" spans="1:99" ht="27" customHeight="1" x14ac:dyDescent="0.15">
      <c r="A14" s="128" t="b">
        <v>0</v>
      </c>
      <c r="B14" s="65"/>
      <c r="C14" s="686"/>
      <c r="D14" s="687"/>
      <c r="E14" s="687"/>
      <c r="F14" s="687"/>
      <c r="G14" s="687"/>
      <c r="H14" s="687"/>
      <c r="I14" s="687"/>
      <c r="J14" s="687"/>
      <c r="K14" s="687"/>
      <c r="L14" s="687"/>
      <c r="M14" s="687"/>
      <c r="N14" s="687"/>
      <c r="O14" s="687"/>
      <c r="P14" s="687"/>
      <c r="Q14" s="687"/>
      <c r="R14" s="687"/>
      <c r="S14" s="687"/>
      <c r="T14" s="687"/>
      <c r="U14" s="687"/>
      <c r="V14" s="687"/>
      <c r="W14" s="687"/>
      <c r="X14" s="687"/>
      <c r="Y14" s="687"/>
      <c r="Z14" s="687"/>
      <c r="AA14" s="687"/>
      <c r="AB14" s="687"/>
      <c r="AC14" s="687"/>
      <c r="AD14" s="687"/>
      <c r="AE14" s="687"/>
      <c r="AF14" s="687"/>
      <c r="AG14" s="687"/>
      <c r="AH14" s="687"/>
      <c r="AI14" s="687"/>
      <c r="AJ14" s="687"/>
      <c r="AK14" s="687"/>
      <c r="AL14" s="241"/>
      <c r="AM14" s="242"/>
      <c r="AN14" s="162"/>
      <c r="AO14" s="691" t="str">
        <f>IF(A13=TRUE,"","未")</f>
        <v>未</v>
      </c>
      <c r="AP14" s="691"/>
      <c r="AQ14" s="692" t="s">
        <v>260</v>
      </c>
      <c r="AR14" s="692"/>
      <c r="AS14" s="692"/>
      <c r="AT14" s="692"/>
      <c r="AU14" s="692"/>
      <c r="AV14" s="692"/>
      <c r="AW14" s="692"/>
      <c r="AX14" s="692"/>
      <c r="AY14" s="692"/>
      <c r="AZ14" s="692"/>
      <c r="BA14" s="692"/>
      <c r="BB14" s="692"/>
      <c r="BC14" s="692"/>
      <c r="BD14" s="692"/>
      <c r="BE14" s="692"/>
      <c r="BF14" s="692"/>
      <c r="BG14" s="692"/>
      <c r="BH14" s="692"/>
      <c r="BI14" s="692"/>
      <c r="BJ14" s="693"/>
      <c r="BK14" s="694" t="s">
        <v>270</v>
      </c>
      <c r="BL14" s="695"/>
      <c r="BM14" s="695"/>
      <c r="BN14" s="695"/>
      <c r="BO14" s="695"/>
      <c r="BP14" s="695"/>
      <c r="BQ14" s="695"/>
      <c r="BR14" s="695"/>
      <c r="BS14" s="695"/>
      <c r="BT14" s="695"/>
      <c r="BU14" s="695"/>
      <c r="BV14" s="695"/>
      <c r="BW14" s="695"/>
      <c r="BX14" s="695"/>
      <c r="BY14" s="695"/>
      <c r="BZ14" s="695"/>
      <c r="CA14" s="695"/>
      <c r="CB14" s="695"/>
      <c r="CC14" s="695"/>
      <c r="CD14" s="698" t="str">
        <f>IF(OR(CR11=1,CR11=2),"","未")</f>
        <v>未</v>
      </c>
      <c r="CE14" s="223"/>
      <c r="CF14" s="223"/>
      <c r="CG14" s="223"/>
      <c r="CH14" s="223"/>
      <c r="CI14" s="75"/>
      <c r="CJ14" s="75"/>
      <c r="CK14" s="75"/>
      <c r="CL14" s="75"/>
      <c r="CM14" s="75"/>
      <c r="CN14" s="75"/>
      <c r="CO14" s="75"/>
      <c r="CP14" s="218"/>
    </row>
    <row r="15" spans="1:99" ht="21" customHeight="1" thickBot="1" x14ac:dyDescent="0.2">
      <c r="A15" s="128"/>
      <c r="B15" s="65"/>
      <c r="C15" s="700" t="s">
        <v>1</v>
      </c>
      <c r="D15" s="701"/>
      <c r="E15" s="701"/>
      <c r="F15" s="701"/>
      <c r="G15" s="702" t="s">
        <v>148</v>
      </c>
      <c r="H15" s="701"/>
      <c r="I15" s="703"/>
      <c r="J15" s="703"/>
      <c r="K15" s="701" t="s">
        <v>145</v>
      </c>
      <c r="L15" s="701"/>
      <c r="M15" s="655"/>
      <c r="N15" s="655"/>
      <c r="O15" s="701" t="s">
        <v>18</v>
      </c>
      <c r="P15" s="701"/>
      <c r="Q15" s="655"/>
      <c r="R15" s="655"/>
      <c r="S15" s="701" t="s">
        <v>19</v>
      </c>
      <c r="T15" s="701"/>
      <c r="U15" s="729" t="str">
        <f>IF(OR(I15="",M15="",Q15=""),"（　　　）～",TEXT(WEEKDAY(DATE(2018+I15,M15,Q15)),"(aaa) ～"))</f>
        <v>（　　　）～</v>
      </c>
      <c r="V15" s="729"/>
      <c r="W15" s="729"/>
      <c r="X15" s="729"/>
      <c r="Y15" s="655"/>
      <c r="Z15" s="655"/>
      <c r="AA15" s="701" t="s">
        <v>18</v>
      </c>
      <c r="AB15" s="701"/>
      <c r="AC15" s="655"/>
      <c r="AD15" s="655"/>
      <c r="AE15" s="701" t="s">
        <v>19</v>
      </c>
      <c r="AF15" s="701"/>
      <c r="AG15" s="729" t="str">
        <f>IF(OR(I15="",Y15="",AC15=""),"（　　　）",TEXT(WEEKDAY(DATE(2018+I15,Y15,AC15)),"(aaa)"))</f>
        <v>（　　　）</v>
      </c>
      <c r="AH15" s="729"/>
      <c r="AI15" s="730"/>
      <c r="AJ15" s="704"/>
      <c r="AK15" s="705"/>
      <c r="AL15" s="706"/>
      <c r="AM15" s="707"/>
      <c r="AN15" s="222"/>
      <c r="AO15" s="708"/>
      <c r="AP15" s="708"/>
      <c r="AQ15" s="709"/>
      <c r="AR15" s="709"/>
      <c r="AS15" s="709"/>
      <c r="AT15" s="709"/>
      <c r="AU15" s="709"/>
      <c r="AV15" s="709"/>
      <c r="AW15" s="709"/>
      <c r="AX15" s="709"/>
      <c r="AY15" s="709"/>
      <c r="AZ15" s="709"/>
      <c r="BA15" s="709"/>
      <c r="BB15" s="709"/>
      <c r="BC15" s="709"/>
      <c r="BD15" s="709"/>
      <c r="BE15" s="709"/>
      <c r="BF15" s="709"/>
      <c r="BG15" s="709"/>
      <c r="BH15" s="709"/>
      <c r="BI15" s="709"/>
      <c r="BJ15" s="710"/>
      <c r="BK15" s="696"/>
      <c r="BL15" s="697"/>
      <c r="BM15" s="697"/>
      <c r="BN15" s="697"/>
      <c r="BO15" s="697"/>
      <c r="BP15" s="697"/>
      <c r="BQ15" s="697"/>
      <c r="BR15" s="697"/>
      <c r="BS15" s="697"/>
      <c r="BT15" s="697"/>
      <c r="BU15" s="697"/>
      <c r="BV15" s="697"/>
      <c r="BW15" s="697"/>
      <c r="BX15" s="697"/>
      <c r="BY15" s="697"/>
      <c r="BZ15" s="697"/>
      <c r="CA15" s="697"/>
      <c r="CB15" s="697"/>
      <c r="CC15" s="697"/>
      <c r="CD15" s="699"/>
      <c r="CE15" s="221"/>
      <c r="CF15" s="221"/>
      <c r="CG15" s="221"/>
      <c r="CH15" s="221"/>
      <c r="CI15" s="220"/>
      <c r="CJ15" s="220"/>
      <c r="CK15" s="220"/>
      <c r="CL15" s="220"/>
      <c r="CM15" s="220"/>
      <c r="CN15" s="220"/>
      <c r="CO15" s="220"/>
      <c r="CP15" s="219"/>
    </row>
    <row r="16" spans="1:99" ht="10.5" customHeight="1" x14ac:dyDescent="0.15">
      <c r="A16" s="128"/>
      <c r="B16" s="65"/>
      <c r="C16" s="711" t="s">
        <v>7</v>
      </c>
      <c r="D16" s="712"/>
      <c r="E16" s="73"/>
      <c r="F16" s="73"/>
      <c r="G16" s="717" t="s">
        <v>143</v>
      </c>
      <c r="H16" s="718"/>
      <c r="I16" s="719"/>
      <c r="J16" s="721" t="s">
        <v>142</v>
      </c>
      <c r="K16" s="722"/>
      <c r="L16" s="722"/>
      <c r="M16" s="723"/>
      <c r="N16" s="727" t="s">
        <v>2</v>
      </c>
      <c r="O16" s="718"/>
      <c r="P16" s="718"/>
      <c r="Q16" s="719"/>
      <c r="R16" s="727" t="s">
        <v>3</v>
      </c>
      <c r="S16" s="718"/>
      <c r="T16" s="718"/>
      <c r="U16" s="719"/>
      <c r="V16" s="727" t="s">
        <v>4</v>
      </c>
      <c r="W16" s="718"/>
      <c r="X16" s="718"/>
      <c r="Y16" s="719"/>
      <c r="Z16" s="727" t="s">
        <v>17</v>
      </c>
      <c r="AA16" s="718"/>
      <c r="AB16" s="718"/>
      <c r="AC16" s="719"/>
      <c r="AD16" s="721" t="s">
        <v>273</v>
      </c>
      <c r="AE16" s="722"/>
      <c r="AF16" s="722"/>
      <c r="AG16" s="723"/>
      <c r="AH16" s="721" t="s">
        <v>274</v>
      </c>
      <c r="AI16" s="722"/>
      <c r="AJ16" s="722"/>
      <c r="AK16" s="723"/>
      <c r="AL16" s="718" t="s">
        <v>185</v>
      </c>
      <c r="AM16" s="718"/>
      <c r="AN16" s="718"/>
      <c r="AO16" s="718"/>
      <c r="AP16" s="744"/>
      <c r="AQ16" s="760" t="s">
        <v>26</v>
      </c>
      <c r="AR16" s="718"/>
      <c r="AS16" s="718"/>
      <c r="AT16" s="761"/>
      <c r="AU16" s="717" t="s">
        <v>22</v>
      </c>
      <c r="AV16" s="718"/>
      <c r="AW16" s="718"/>
      <c r="AX16" s="719"/>
      <c r="AY16" s="727" t="s">
        <v>151</v>
      </c>
      <c r="AZ16" s="718"/>
      <c r="BA16" s="718"/>
      <c r="BB16" s="744"/>
      <c r="BC16" s="746" t="s">
        <v>155</v>
      </c>
      <c r="BD16" s="614"/>
      <c r="BE16" s="614"/>
      <c r="BF16" s="747"/>
      <c r="BG16" s="74" t="s">
        <v>178</v>
      </c>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218"/>
      <c r="CQ16" s="1"/>
    </row>
    <row r="17" spans="1:95" ht="10.5" customHeight="1" x14ac:dyDescent="0.15">
      <c r="A17" s="128"/>
      <c r="B17" s="65"/>
      <c r="C17" s="713"/>
      <c r="D17" s="714"/>
      <c r="E17" s="63"/>
      <c r="F17" s="63"/>
      <c r="G17" s="595"/>
      <c r="H17" s="598"/>
      <c r="I17" s="720"/>
      <c r="J17" s="724"/>
      <c r="K17" s="725"/>
      <c r="L17" s="725"/>
      <c r="M17" s="726"/>
      <c r="N17" s="728"/>
      <c r="O17" s="598"/>
      <c r="P17" s="598"/>
      <c r="Q17" s="720"/>
      <c r="R17" s="728"/>
      <c r="S17" s="598"/>
      <c r="T17" s="598"/>
      <c r="U17" s="720"/>
      <c r="V17" s="728"/>
      <c r="W17" s="598"/>
      <c r="X17" s="598"/>
      <c r="Y17" s="720"/>
      <c r="Z17" s="728"/>
      <c r="AA17" s="598"/>
      <c r="AB17" s="598"/>
      <c r="AC17" s="720"/>
      <c r="AD17" s="724"/>
      <c r="AE17" s="725"/>
      <c r="AF17" s="725"/>
      <c r="AG17" s="726"/>
      <c r="AH17" s="724"/>
      <c r="AI17" s="725"/>
      <c r="AJ17" s="725"/>
      <c r="AK17" s="726"/>
      <c r="AL17" s="598"/>
      <c r="AM17" s="598"/>
      <c r="AN17" s="598"/>
      <c r="AO17" s="598"/>
      <c r="AP17" s="745"/>
      <c r="AQ17" s="618"/>
      <c r="AR17" s="598"/>
      <c r="AS17" s="598"/>
      <c r="AT17" s="596"/>
      <c r="AU17" s="595"/>
      <c r="AV17" s="598"/>
      <c r="AW17" s="598"/>
      <c r="AX17" s="720"/>
      <c r="AY17" s="728"/>
      <c r="AZ17" s="598"/>
      <c r="BA17" s="598"/>
      <c r="BB17" s="745"/>
      <c r="BC17" s="748"/>
      <c r="BD17" s="749"/>
      <c r="BE17" s="749"/>
      <c r="BF17" s="750"/>
      <c r="BG17" s="754"/>
      <c r="BH17" s="755"/>
      <c r="BI17" s="755"/>
      <c r="BJ17" s="755"/>
      <c r="BK17" s="755"/>
      <c r="BL17" s="755"/>
      <c r="BM17" s="755"/>
      <c r="BN17" s="755"/>
      <c r="BO17" s="755"/>
      <c r="BP17" s="755"/>
      <c r="BQ17" s="755"/>
      <c r="BR17" s="755"/>
      <c r="BS17" s="755"/>
      <c r="BT17" s="755"/>
      <c r="BU17" s="755"/>
      <c r="BV17" s="755"/>
      <c r="BW17" s="755"/>
      <c r="BX17" s="755"/>
      <c r="BY17" s="755"/>
      <c r="BZ17" s="755"/>
      <c r="CA17" s="755"/>
      <c r="CB17" s="755"/>
      <c r="CC17" s="755"/>
      <c r="CD17" s="755"/>
      <c r="CE17" s="755"/>
      <c r="CF17" s="755"/>
      <c r="CG17" s="755"/>
      <c r="CH17" s="755"/>
      <c r="CI17" s="755"/>
      <c r="CJ17" s="755"/>
      <c r="CK17" s="755"/>
      <c r="CL17" s="755"/>
      <c r="CM17" s="755"/>
      <c r="CN17" s="755"/>
      <c r="CO17" s="755"/>
      <c r="CP17" s="756"/>
      <c r="CQ17" s="1"/>
    </row>
    <row r="18" spans="1:95" ht="21" customHeight="1" x14ac:dyDescent="0.15">
      <c r="A18" s="128"/>
      <c r="B18" s="65"/>
      <c r="C18" s="713"/>
      <c r="D18" s="714"/>
      <c r="E18" s="731" t="s">
        <v>5</v>
      </c>
      <c r="F18" s="732"/>
      <c r="G18" s="733"/>
      <c r="H18" s="734"/>
      <c r="I18" s="735"/>
      <c r="J18" s="736"/>
      <c r="K18" s="736"/>
      <c r="L18" s="736"/>
      <c r="M18" s="737"/>
      <c r="N18" s="736"/>
      <c r="O18" s="736"/>
      <c r="P18" s="736"/>
      <c r="Q18" s="737"/>
      <c r="R18" s="738"/>
      <c r="S18" s="736"/>
      <c r="T18" s="736"/>
      <c r="U18" s="737"/>
      <c r="V18" s="738"/>
      <c r="W18" s="736"/>
      <c r="X18" s="736"/>
      <c r="Y18" s="737"/>
      <c r="Z18" s="738"/>
      <c r="AA18" s="736"/>
      <c r="AB18" s="736"/>
      <c r="AC18" s="737"/>
      <c r="AD18" s="738"/>
      <c r="AE18" s="736"/>
      <c r="AF18" s="736"/>
      <c r="AG18" s="737"/>
      <c r="AH18" s="739"/>
      <c r="AI18" s="734"/>
      <c r="AJ18" s="734"/>
      <c r="AK18" s="735"/>
      <c r="AL18" s="736"/>
      <c r="AM18" s="736"/>
      <c r="AN18" s="736"/>
      <c r="AO18" s="736"/>
      <c r="AP18" s="740"/>
      <c r="AQ18" s="741" t="s">
        <v>23</v>
      </c>
      <c r="AR18" s="732"/>
      <c r="AS18" s="732"/>
      <c r="AT18" s="742"/>
      <c r="AU18" s="733"/>
      <c r="AV18" s="734"/>
      <c r="AW18" s="734"/>
      <c r="AX18" s="735"/>
      <c r="AY18" s="739"/>
      <c r="AZ18" s="734"/>
      <c r="BA18" s="734"/>
      <c r="BB18" s="743"/>
      <c r="BC18" s="751"/>
      <c r="BD18" s="752"/>
      <c r="BE18" s="752"/>
      <c r="BF18" s="753"/>
      <c r="BG18" s="757"/>
      <c r="BH18" s="758"/>
      <c r="BI18" s="758"/>
      <c r="BJ18" s="758"/>
      <c r="BK18" s="758"/>
      <c r="BL18" s="758"/>
      <c r="BM18" s="758"/>
      <c r="BN18" s="758"/>
      <c r="BO18" s="758"/>
      <c r="BP18" s="758"/>
      <c r="BQ18" s="758"/>
      <c r="BR18" s="758"/>
      <c r="BS18" s="758"/>
      <c r="BT18" s="758"/>
      <c r="BU18" s="758"/>
      <c r="BV18" s="758"/>
      <c r="BW18" s="758"/>
      <c r="BX18" s="758"/>
      <c r="BY18" s="758"/>
      <c r="BZ18" s="758"/>
      <c r="CA18" s="758"/>
      <c r="CB18" s="758"/>
      <c r="CC18" s="758"/>
      <c r="CD18" s="758"/>
      <c r="CE18" s="758"/>
      <c r="CF18" s="758"/>
      <c r="CG18" s="758"/>
      <c r="CH18" s="758"/>
      <c r="CI18" s="758"/>
      <c r="CJ18" s="758"/>
      <c r="CK18" s="758"/>
      <c r="CL18" s="758"/>
      <c r="CM18" s="758"/>
      <c r="CN18" s="758"/>
      <c r="CO18" s="758"/>
      <c r="CP18" s="759"/>
      <c r="CQ18" s="1"/>
    </row>
    <row r="19" spans="1:95" ht="16.5" customHeight="1" x14ac:dyDescent="0.15">
      <c r="A19" s="128"/>
      <c r="B19" s="65"/>
      <c r="C19" s="713"/>
      <c r="D19" s="714"/>
      <c r="E19" s="797" t="s">
        <v>6</v>
      </c>
      <c r="F19" s="790"/>
      <c r="G19" s="799"/>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785"/>
      <c r="AP19" s="787"/>
      <c r="AQ19" s="789" t="s">
        <v>24</v>
      </c>
      <c r="AR19" s="790"/>
      <c r="AS19" s="790"/>
      <c r="AT19" s="791"/>
      <c r="AU19" s="793"/>
      <c r="AV19" s="763"/>
      <c r="AW19" s="763"/>
      <c r="AX19" s="794"/>
      <c r="AY19" s="762"/>
      <c r="AZ19" s="763"/>
      <c r="BA19" s="763"/>
      <c r="BB19" s="764"/>
      <c r="BC19" s="768" t="s">
        <v>160</v>
      </c>
      <c r="BD19" s="769"/>
      <c r="BE19" s="769"/>
      <c r="BF19" s="770"/>
      <c r="BG19" s="774"/>
      <c r="BH19" s="775"/>
      <c r="BI19" s="775"/>
      <c r="BJ19" s="775"/>
      <c r="BK19" s="775"/>
      <c r="BL19" s="775"/>
      <c r="BM19" s="775"/>
      <c r="BN19" s="775"/>
      <c r="BO19" s="775"/>
      <c r="BP19" s="775"/>
      <c r="BQ19" s="775"/>
      <c r="BR19" s="775"/>
      <c r="BS19" s="775"/>
      <c r="BT19" s="775"/>
      <c r="BU19" s="775"/>
      <c r="BV19" s="775"/>
      <c r="BW19" s="775"/>
      <c r="BX19" s="775"/>
      <c r="BY19" s="775"/>
      <c r="BZ19" s="775"/>
      <c r="CA19" s="775"/>
      <c r="CB19" s="775"/>
      <c r="CC19" s="775"/>
      <c r="CD19" s="775"/>
      <c r="CE19" s="775"/>
      <c r="CF19" s="775"/>
      <c r="CG19" s="775"/>
      <c r="CH19" s="775"/>
      <c r="CI19" s="775"/>
      <c r="CJ19" s="775"/>
      <c r="CK19" s="775"/>
      <c r="CL19" s="775"/>
      <c r="CM19" s="775"/>
      <c r="CN19" s="775"/>
      <c r="CO19" s="775"/>
      <c r="CP19" s="776"/>
      <c r="CQ19" s="1"/>
    </row>
    <row r="20" spans="1:95" ht="10.5" customHeight="1" thickBot="1" x14ac:dyDescent="0.2">
      <c r="A20" s="128"/>
      <c r="B20" s="65"/>
      <c r="C20" s="715"/>
      <c r="D20" s="716"/>
      <c r="E20" s="798"/>
      <c r="F20" s="628"/>
      <c r="G20" s="800"/>
      <c r="H20" s="786"/>
      <c r="I20" s="786"/>
      <c r="J20" s="786"/>
      <c r="K20" s="786"/>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786"/>
      <c r="AI20" s="786"/>
      <c r="AJ20" s="786"/>
      <c r="AK20" s="786"/>
      <c r="AL20" s="786"/>
      <c r="AM20" s="786"/>
      <c r="AN20" s="786"/>
      <c r="AO20" s="786"/>
      <c r="AP20" s="788"/>
      <c r="AQ20" s="627"/>
      <c r="AR20" s="628"/>
      <c r="AS20" s="628"/>
      <c r="AT20" s="792"/>
      <c r="AU20" s="795"/>
      <c r="AV20" s="766"/>
      <c r="AW20" s="766"/>
      <c r="AX20" s="796"/>
      <c r="AY20" s="765"/>
      <c r="AZ20" s="766"/>
      <c r="BA20" s="766"/>
      <c r="BB20" s="767"/>
      <c r="BC20" s="771"/>
      <c r="BD20" s="772"/>
      <c r="BE20" s="772"/>
      <c r="BF20" s="773"/>
      <c r="BG20" s="777"/>
      <c r="BH20" s="778"/>
      <c r="BI20" s="778"/>
      <c r="BJ20" s="778"/>
      <c r="BK20" s="778"/>
      <c r="BL20" s="778"/>
      <c r="BM20" s="778"/>
      <c r="BN20" s="778"/>
      <c r="BO20" s="778"/>
      <c r="BP20" s="778"/>
      <c r="BQ20" s="778"/>
      <c r="BR20" s="778"/>
      <c r="BS20" s="778"/>
      <c r="BT20" s="778"/>
      <c r="BU20" s="778"/>
      <c r="BV20" s="778"/>
      <c r="BW20" s="778"/>
      <c r="BX20" s="778"/>
      <c r="BY20" s="778"/>
      <c r="BZ20" s="778"/>
      <c r="CA20" s="778"/>
      <c r="CB20" s="778"/>
      <c r="CC20" s="778"/>
      <c r="CD20" s="778"/>
      <c r="CE20" s="778"/>
      <c r="CF20" s="778"/>
      <c r="CG20" s="778"/>
      <c r="CH20" s="778"/>
      <c r="CI20" s="778"/>
      <c r="CJ20" s="778"/>
      <c r="CK20" s="778"/>
      <c r="CL20" s="778"/>
      <c r="CM20" s="778"/>
      <c r="CN20" s="778"/>
      <c r="CO20" s="778"/>
      <c r="CP20" s="779"/>
      <c r="CQ20" s="1"/>
    </row>
    <row r="21" spans="1:95" ht="3" customHeight="1" thickBot="1" x14ac:dyDescent="0.2">
      <c r="A21" s="128"/>
      <c r="B21" s="65"/>
      <c r="C21" s="217"/>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P21" s="11"/>
      <c r="CQ21" s="1"/>
    </row>
    <row r="22" spans="1:95" ht="14.25" customHeight="1" x14ac:dyDescent="0.15">
      <c r="A22" s="128"/>
      <c r="B22" s="65"/>
      <c r="C22" s="780" t="s">
        <v>294</v>
      </c>
      <c r="D22" s="781"/>
      <c r="E22" s="781"/>
      <c r="F22" s="781"/>
      <c r="G22" s="781"/>
      <c r="H22" s="781"/>
      <c r="I22" s="781"/>
      <c r="J22" s="781"/>
      <c r="K22" s="781"/>
      <c r="L22" s="781"/>
      <c r="M22" s="781"/>
      <c r="N22" s="781"/>
      <c r="O22" s="781"/>
      <c r="P22" s="781"/>
      <c r="Q22" s="781"/>
      <c r="R22" s="781"/>
      <c r="S22" s="783">
        <v>6</v>
      </c>
      <c r="T22" s="784"/>
      <c r="U22" s="161"/>
      <c r="V22" s="139"/>
      <c r="W22" s="784">
        <v>7</v>
      </c>
      <c r="X22" s="784"/>
      <c r="Y22" s="161"/>
      <c r="Z22" s="139"/>
      <c r="AA22" s="784">
        <v>8</v>
      </c>
      <c r="AB22" s="784"/>
      <c r="AC22" s="161"/>
      <c r="AD22" s="139"/>
      <c r="AE22" s="784">
        <v>9</v>
      </c>
      <c r="AF22" s="784"/>
      <c r="AG22" s="161"/>
      <c r="AH22" s="139"/>
      <c r="AI22" s="784">
        <v>10</v>
      </c>
      <c r="AJ22" s="784"/>
      <c r="AK22" s="139"/>
      <c r="AL22" s="139"/>
      <c r="AM22" s="784">
        <v>11</v>
      </c>
      <c r="AN22" s="784"/>
      <c r="AO22" s="784"/>
      <c r="AP22" s="139"/>
      <c r="AQ22" s="139"/>
      <c r="AR22" s="784">
        <v>12</v>
      </c>
      <c r="AS22" s="784"/>
      <c r="AT22" s="139"/>
      <c r="AU22" s="139"/>
      <c r="AV22" s="784">
        <v>13</v>
      </c>
      <c r="AW22" s="784"/>
      <c r="AX22" s="139"/>
      <c r="AY22" s="139"/>
      <c r="AZ22" s="784">
        <v>14</v>
      </c>
      <c r="BA22" s="784"/>
      <c r="BB22" s="139"/>
      <c r="BC22" s="139"/>
      <c r="BD22" s="784">
        <v>15</v>
      </c>
      <c r="BE22" s="784"/>
      <c r="BF22" s="139"/>
      <c r="BG22" s="139"/>
      <c r="BH22" s="784">
        <v>16</v>
      </c>
      <c r="BI22" s="784"/>
      <c r="BJ22" s="139"/>
      <c r="BK22" s="139"/>
      <c r="BL22" s="784">
        <v>17</v>
      </c>
      <c r="BM22" s="784"/>
      <c r="BN22" s="139"/>
      <c r="BO22" s="139"/>
      <c r="BP22" s="784">
        <v>18</v>
      </c>
      <c r="BQ22" s="784"/>
      <c r="BR22" s="139"/>
      <c r="BS22" s="139"/>
      <c r="BT22" s="784">
        <v>19</v>
      </c>
      <c r="BU22" s="784"/>
      <c r="BV22" s="139"/>
      <c r="BW22" s="139"/>
      <c r="BX22" s="784">
        <v>20</v>
      </c>
      <c r="BY22" s="784"/>
      <c r="BZ22" s="139"/>
      <c r="CA22" s="139"/>
      <c r="CB22" s="784">
        <v>21</v>
      </c>
      <c r="CC22" s="784"/>
      <c r="CD22" s="139"/>
      <c r="CE22" s="139"/>
      <c r="CF22" s="784">
        <v>22</v>
      </c>
      <c r="CG22" s="784"/>
      <c r="CH22" s="139"/>
      <c r="CI22" s="140"/>
      <c r="CP22" s="11"/>
      <c r="CQ22" s="1"/>
    </row>
    <row r="23" spans="1:95" ht="3" customHeight="1" x14ac:dyDescent="0.15">
      <c r="A23" s="128"/>
      <c r="B23" s="65"/>
      <c r="C23" s="782"/>
      <c r="D23" s="781"/>
      <c r="E23" s="781"/>
      <c r="F23" s="781"/>
      <c r="G23" s="781"/>
      <c r="H23" s="781"/>
      <c r="I23" s="781"/>
      <c r="J23" s="781"/>
      <c r="K23" s="781"/>
      <c r="L23" s="781"/>
      <c r="M23" s="781"/>
      <c r="N23" s="781"/>
      <c r="O23" s="781"/>
      <c r="P23" s="781"/>
      <c r="Q23" s="781"/>
      <c r="R23" s="781"/>
      <c r="S23" s="136"/>
      <c r="T23" s="26"/>
      <c r="U23" s="12"/>
      <c r="W23" s="11"/>
      <c r="X23" s="26"/>
      <c r="Y23" s="12"/>
      <c r="AA23" s="11"/>
      <c r="AB23" s="26"/>
      <c r="AC23" s="12"/>
      <c r="AE23" s="11"/>
      <c r="AF23" s="26"/>
      <c r="AG23" s="12"/>
      <c r="AI23" s="11"/>
      <c r="AJ23" s="26"/>
      <c r="AK23" s="12"/>
      <c r="AM23" s="11"/>
      <c r="AO23" s="153"/>
      <c r="AP23" s="12"/>
      <c r="AR23" s="11"/>
      <c r="AS23" s="26"/>
      <c r="AT23" s="12"/>
      <c r="AV23" s="11"/>
      <c r="AW23" s="26"/>
      <c r="AX23" s="12"/>
      <c r="AZ23" s="11"/>
      <c r="BA23" s="26"/>
      <c r="BB23" s="12"/>
      <c r="BD23" s="11"/>
      <c r="BE23" s="26"/>
      <c r="BF23" s="12"/>
      <c r="BH23" s="11"/>
      <c r="BI23" s="26"/>
      <c r="BJ23" s="12"/>
      <c r="BL23" s="11"/>
      <c r="BM23" s="26"/>
      <c r="BN23" s="12"/>
      <c r="BP23" s="11"/>
      <c r="BQ23" s="26"/>
      <c r="BR23" s="12"/>
      <c r="BT23" s="11"/>
      <c r="BU23" s="26"/>
      <c r="BV23" s="12"/>
      <c r="BX23" s="11"/>
      <c r="BY23" s="26"/>
      <c r="BZ23" s="12"/>
      <c r="CB23" s="11"/>
      <c r="CC23" s="26"/>
      <c r="CD23" s="12"/>
      <c r="CF23" s="11"/>
      <c r="CG23" s="26"/>
      <c r="CH23" s="26"/>
      <c r="CI23" s="9"/>
      <c r="CP23" s="11"/>
      <c r="CQ23" s="1"/>
    </row>
    <row r="24" spans="1:95" ht="3" customHeight="1" x14ac:dyDescent="0.15">
      <c r="A24" s="128"/>
      <c r="B24" s="65"/>
      <c r="C24" s="782"/>
      <c r="D24" s="781"/>
      <c r="E24" s="781"/>
      <c r="F24" s="781"/>
      <c r="G24" s="781"/>
      <c r="H24" s="781"/>
      <c r="I24" s="781"/>
      <c r="J24" s="781"/>
      <c r="K24" s="781"/>
      <c r="L24" s="781"/>
      <c r="M24" s="781"/>
      <c r="N24" s="781"/>
      <c r="O24" s="781"/>
      <c r="P24" s="781"/>
      <c r="Q24" s="781"/>
      <c r="R24" s="781"/>
      <c r="S24" s="136"/>
      <c r="T24" s="137"/>
      <c r="U24" s="125"/>
      <c r="W24" s="11"/>
      <c r="Y24" s="125"/>
      <c r="AA24" s="11"/>
      <c r="AB24" s="137"/>
      <c r="AC24" s="125"/>
      <c r="AE24" s="11"/>
      <c r="AG24" s="125"/>
      <c r="AI24" s="11"/>
      <c r="AJ24" s="137"/>
      <c r="AK24" s="125"/>
      <c r="AM24" s="11"/>
      <c r="AO24" s="14"/>
      <c r="AP24" s="125"/>
      <c r="AR24" s="11"/>
      <c r="AS24" s="137"/>
      <c r="AT24" s="125"/>
      <c r="AV24" s="11"/>
      <c r="AX24" s="125"/>
      <c r="AZ24" s="11"/>
      <c r="BA24" s="137"/>
      <c r="BB24" s="125"/>
      <c r="BD24" s="11"/>
      <c r="BF24" s="125"/>
      <c r="BH24" s="11"/>
      <c r="BI24" s="137"/>
      <c r="BJ24" s="125"/>
      <c r="BL24" s="11"/>
      <c r="BN24" s="125"/>
      <c r="BP24" s="11"/>
      <c r="BQ24" s="137"/>
      <c r="BR24" s="125"/>
      <c r="BT24" s="11"/>
      <c r="BV24" s="125"/>
      <c r="BX24" s="11"/>
      <c r="BY24" s="137"/>
      <c r="BZ24" s="125"/>
      <c r="CB24" s="11"/>
      <c r="CD24" s="125"/>
      <c r="CF24" s="11"/>
      <c r="CG24" s="13"/>
      <c r="CI24" s="138"/>
      <c r="CP24" s="11"/>
      <c r="CQ24" s="1"/>
    </row>
    <row r="25" spans="1:95" ht="18.75" customHeight="1" x14ac:dyDescent="0.15">
      <c r="A25" s="128"/>
      <c r="B25" s="65"/>
      <c r="C25" s="31"/>
      <c r="F25" s="801" t="s">
        <v>279</v>
      </c>
      <c r="G25" s="802"/>
      <c r="H25" s="802"/>
      <c r="I25" s="802"/>
      <c r="J25" s="802"/>
      <c r="K25" s="802"/>
      <c r="L25" s="802"/>
      <c r="M25" s="802"/>
      <c r="N25" s="803"/>
      <c r="O25" s="804" t="s">
        <v>290</v>
      </c>
      <c r="P25" s="805"/>
      <c r="Q25" s="808"/>
      <c r="R25" s="809"/>
      <c r="S25" s="810"/>
      <c r="T25" s="814"/>
      <c r="U25" s="815"/>
      <c r="V25" s="818" t="s">
        <v>180</v>
      </c>
      <c r="W25" s="830" t="s">
        <v>179</v>
      </c>
      <c r="X25" s="831"/>
      <c r="Y25" s="834"/>
      <c r="Z25" s="836" t="s">
        <v>8</v>
      </c>
      <c r="AA25" s="837"/>
      <c r="AB25" s="837"/>
      <c r="AC25" s="837"/>
      <c r="AD25" s="837"/>
      <c r="AE25" s="837"/>
      <c r="AF25" s="834" t="s">
        <v>182</v>
      </c>
      <c r="AG25" s="820"/>
      <c r="AH25" s="820"/>
      <c r="AI25" s="820"/>
      <c r="AJ25" s="820"/>
      <c r="AK25" s="820"/>
      <c r="AL25" s="820"/>
      <c r="AM25" s="820"/>
      <c r="AN25" s="820"/>
      <c r="AO25" s="820"/>
      <c r="AP25" s="820"/>
      <c r="AQ25" s="820"/>
      <c r="AR25" s="814"/>
      <c r="AS25" s="836" t="s">
        <v>9</v>
      </c>
      <c r="AT25" s="837"/>
      <c r="AU25" s="837"/>
      <c r="AV25" s="837"/>
      <c r="AW25" s="837"/>
      <c r="AX25" s="838"/>
      <c r="AY25" s="839" t="s">
        <v>280</v>
      </c>
      <c r="AZ25" s="839"/>
      <c r="BA25" s="839"/>
      <c r="BB25" s="839"/>
      <c r="BC25" s="839"/>
      <c r="BD25" s="839"/>
      <c r="BE25" s="839"/>
      <c r="BF25" s="839"/>
      <c r="BG25" s="839"/>
      <c r="BH25" s="839"/>
      <c r="BI25" s="839"/>
      <c r="BJ25" s="823"/>
      <c r="BK25" s="849" t="s">
        <v>281</v>
      </c>
      <c r="BL25" s="850"/>
      <c r="BM25" s="853" t="s">
        <v>138</v>
      </c>
      <c r="BN25" s="854"/>
      <c r="BO25" s="836" t="s">
        <v>10</v>
      </c>
      <c r="BP25" s="837"/>
      <c r="BQ25" s="837"/>
      <c r="BR25" s="837"/>
      <c r="BS25" s="837"/>
      <c r="BT25" s="838"/>
      <c r="BU25" s="820" t="s">
        <v>183</v>
      </c>
      <c r="BV25" s="820"/>
      <c r="BW25" s="820"/>
      <c r="BX25" s="820"/>
      <c r="BY25" s="820"/>
      <c r="BZ25" s="820"/>
      <c r="CA25" s="820"/>
      <c r="CB25" s="820"/>
      <c r="CC25" s="820"/>
      <c r="CD25" s="820"/>
      <c r="CE25" s="820"/>
      <c r="CF25" s="814"/>
      <c r="CG25" s="822" t="s">
        <v>295</v>
      </c>
      <c r="CH25" s="823"/>
      <c r="CI25" s="826" t="s">
        <v>293</v>
      </c>
      <c r="CP25" s="11"/>
      <c r="CQ25" s="1"/>
    </row>
    <row r="26" spans="1:95" ht="18.75" customHeight="1" thickBot="1" x14ac:dyDescent="0.2">
      <c r="A26" s="128"/>
      <c r="B26" s="65"/>
      <c r="C26" s="210"/>
      <c r="D26" s="5"/>
      <c r="E26" s="5"/>
      <c r="F26" s="841" t="s">
        <v>282</v>
      </c>
      <c r="G26" s="842"/>
      <c r="H26" s="843"/>
      <c r="I26" s="841" t="s">
        <v>283</v>
      </c>
      <c r="J26" s="842"/>
      <c r="K26" s="843"/>
      <c r="L26" s="841" t="s">
        <v>246</v>
      </c>
      <c r="M26" s="842"/>
      <c r="N26" s="843"/>
      <c r="O26" s="806"/>
      <c r="P26" s="807"/>
      <c r="Q26" s="811"/>
      <c r="R26" s="812"/>
      <c r="S26" s="813"/>
      <c r="T26" s="816"/>
      <c r="U26" s="817"/>
      <c r="V26" s="819"/>
      <c r="W26" s="832"/>
      <c r="X26" s="833"/>
      <c r="Y26" s="835"/>
      <c r="Z26" s="844" t="s">
        <v>181</v>
      </c>
      <c r="AA26" s="845"/>
      <c r="AB26" s="845"/>
      <c r="AC26" s="846"/>
      <c r="AD26" s="847" t="s">
        <v>297</v>
      </c>
      <c r="AE26" s="848"/>
      <c r="AF26" s="835"/>
      <c r="AG26" s="821"/>
      <c r="AH26" s="821"/>
      <c r="AI26" s="821"/>
      <c r="AJ26" s="821"/>
      <c r="AK26" s="821"/>
      <c r="AL26" s="821"/>
      <c r="AM26" s="821"/>
      <c r="AN26" s="821"/>
      <c r="AO26" s="821"/>
      <c r="AP26" s="821"/>
      <c r="AQ26" s="821"/>
      <c r="AR26" s="821"/>
      <c r="AS26" s="829"/>
      <c r="AT26" s="829"/>
      <c r="AU26" s="829"/>
      <c r="AV26" s="829"/>
      <c r="AW26" s="829"/>
      <c r="AX26" s="829"/>
      <c r="AY26" s="840"/>
      <c r="AZ26" s="840"/>
      <c r="BA26" s="840"/>
      <c r="BB26" s="840"/>
      <c r="BC26" s="840"/>
      <c r="BD26" s="840"/>
      <c r="BE26" s="840"/>
      <c r="BF26" s="840"/>
      <c r="BG26" s="840"/>
      <c r="BH26" s="840"/>
      <c r="BI26" s="840"/>
      <c r="BJ26" s="825"/>
      <c r="BK26" s="851"/>
      <c r="BL26" s="852"/>
      <c r="BM26" s="855"/>
      <c r="BN26" s="856"/>
      <c r="BO26" s="828"/>
      <c r="BP26" s="829"/>
      <c r="BQ26" s="829"/>
      <c r="BR26" s="829"/>
      <c r="BS26" s="829"/>
      <c r="BT26" s="829"/>
      <c r="BU26" s="821"/>
      <c r="BV26" s="821"/>
      <c r="BW26" s="821"/>
      <c r="BX26" s="821"/>
      <c r="BY26" s="821"/>
      <c r="BZ26" s="821"/>
      <c r="CA26" s="821"/>
      <c r="CB26" s="821"/>
      <c r="CC26" s="821"/>
      <c r="CD26" s="821"/>
      <c r="CE26" s="821"/>
      <c r="CF26" s="816"/>
      <c r="CG26" s="824"/>
      <c r="CH26" s="825"/>
      <c r="CI26" s="827"/>
      <c r="CP26" s="11"/>
      <c r="CQ26" s="1"/>
    </row>
    <row r="27" spans="1:95" ht="14.25" customHeight="1" x14ac:dyDescent="0.15">
      <c r="A27" s="128"/>
      <c r="B27" s="65"/>
      <c r="C27" s="905" t="s">
        <v>291</v>
      </c>
      <c r="D27" s="906"/>
      <c r="E27" s="907"/>
      <c r="F27" s="908"/>
      <c r="G27" s="909"/>
      <c r="H27" s="909"/>
      <c r="I27" s="909"/>
      <c r="J27" s="909"/>
      <c r="K27" s="909"/>
      <c r="L27" s="909">
        <f>SUM(F27:K34)</f>
        <v>0</v>
      </c>
      <c r="M27" s="909"/>
      <c r="N27" s="914"/>
      <c r="O27" s="917" t="s">
        <v>12</v>
      </c>
      <c r="P27" s="918"/>
      <c r="Q27" s="886" t="s">
        <v>284</v>
      </c>
      <c r="R27" s="887"/>
      <c r="S27" s="888"/>
      <c r="T27" s="166"/>
      <c r="U27" s="167"/>
      <c r="V27" s="167"/>
      <c r="W27" s="167"/>
      <c r="X27" s="167"/>
      <c r="Y27" s="167"/>
      <c r="Z27" s="857"/>
      <c r="AA27" s="858"/>
      <c r="AB27" s="858"/>
      <c r="AC27" s="858"/>
      <c r="AD27" s="858"/>
      <c r="AE27" s="859"/>
      <c r="AF27" s="167"/>
      <c r="AG27" s="167"/>
      <c r="AH27" s="167"/>
      <c r="AI27" s="167"/>
      <c r="AJ27" s="167" t="s">
        <v>351</v>
      </c>
      <c r="AK27" s="167"/>
      <c r="AL27" s="167"/>
      <c r="AM27" s="167"/>
      <c r="AN27" s="167"/>
      <c r="AO27" s="167"/>
      <c r="AP27" s="167"/>
      <c r="AQ27" s="167"/>
      <c r="AR27" s="167"/>
      <c r="AS27" s="857"/>
      <c r="AT27" s="858"/>
      <c r="AU27" s="858"/>
      <c r="AV27" s="858"/>
      <c r="AW27" s="858"/>
      <c r="AX27" s="859"/>
      <c r="AY27" s="167"/>
      <c r="AZ27" s="167"/>
      <c r="BA27" s="167"/>
      <c r="BB27" s="167"/>
      <c r="BC27" s="167"/>
      <c r="BD27" s="167"/>
      <c r="BE27" s="167"/>
      <c r="BF27" s="167"/>
      <c r="BG27" s="167"/>
      <c r="BH27" s="167"/>
      <c r="BI27" s="167"/>
      <c r="BJ27" s="167"/>
      <c r="BK27" s="168"/>
      <c r="BL27" s="168"/>
      <c r="BM27" s="168"/>
      <c r="BN27" s="168"/>
      <c r="BO27" s="857"/>
      <c r="BP27" s="858"/>
      <c r="BQ27" s="858"/>
      <c r="BR27" s="858"/>
      <c r="BS27" s="858"/>
      <c r="BT27" s="859"/>
      <c r="BU27" s="167"/>
      <c r="BV27" s="167"/>
      <c r="BW27" s="167"/>
      <c r="BX27" s="167"/>
      <c r="BY27" s="167"/>
      <c r="BZ27" s="167"/>
      <c r="CA27" s="167"/>
      <c r="CB27" s="167"/>
      <c r="CC27" s="167"/>
      <c r="CD27" s="167"/>
      <c r="CE27" s="167"/>
      <c r="CF27" s="167"/>
      <c r="CG27" s="167"/>
      <c r="CH27" s="167"/>
      <c r="CI27" s="169"/>
      <c r="CJ27" s="860" t="s">
        <v>161</v>
      </c>
      <c r="CK27" s="861"/>
      <c r="CL27" s="861"/>
      <c r="CM27" s="861"/>
      <c r="CN27" s="861"/>
      <c r="CO27" s="861"/>
      <c r="CP27" s="862"/>
      <c r="CQ27" s="1"/>
    </row>
    <row r="28" spans="1:95" ht="14.25" customHeight="1" x14ac:dyDescent="0.15">
      <c r="A28" s="128"/>
      <c r="B28" s="65"/>
      <c r="C28" s="891"/>
      <c r="D28" s="892"/>
      <c r="E28" s="893"/>
      <c r="F28" s="910"/>
      <c r="G28" s="911"/>
      <c r="H28" s="911"/>
      <c r="I28" s="911"/>
      <c r="J28" s="911"/>
      <c r="K28" s="911"/>
      <c r="L28" s="911"/>
      <c r="M28" s="911"/>
      <c r="N28" s="915"/>
      <c r="O28" s="919"/>
      <c r="P28" s="920"/>
      <c r="Q28" s="863" t="s">
        <v>285</v>
      </c>
      <c r="R28" s="864"/>
      <c r="S28" s="865"/>
      <c r="T28" s="156"/>
      <c r="U28" s="209"/>
      <c r="V28" s="209"/>
      <c r="W28" s="209"/>
      <c r="X28" s="209"/>
      <c r="Y28" s="209"/>
      <c r="Z28" s="869"/>
      <c r="AA28" s="870"/>
      <c r="AB28" s="870"/>
      <c r="AC28" s="870"/>
      <c r="AD28" s="870"/>
      <c r="AE28" s="871"/>
      <c r="AF28" s="209"/>
      <c r="AG28" s="209"/>
      <c r="AH28" s="209"/>
      <c r="AI28" s="209"/>
      <c r="AJ28" s="209" t="s">
        <v>352</v>
      </c>
      <c r="AK28" s="209"/>
      <c r="AL28" s="209"/>
      <c r="AM28" s="209"/>
      <c r="AN28" s="209"/>
      <c r="AO28" s="209"/>
      <c r="AP28" s="209"/>
      <c r="AQ28" s="209"/>
      <c r="AR28" s="209"/>
      <c r="AS28" s="875"/>
      <c r="AT28" s="876"/>
      <c r="AU28" s="876"/>
      <c r="AV28" s="876"/>
      <c r="AW28" s="876"/>
      <c r="AX28" s="877"/>
      <c r="AY28" s="209"/>
      <c r="AZ28" s="209"/>
      <c r="BA28" s="209"/>
      <c r="BB28" s="209"/>
      <c r="BC28" s="209"/>
      <c r="BD28" s="209"/>
      <c r="BE28" s="209"/>
      <c r="BF28" s="209"/>
      <c r="BG28" s="209"/>
      <c r="BH28" s="209"/>
      <c r="BI28" s="209"/>
      <c r="BJ28" s="209"/>
      <c r="BK28" s="878" t="s">
        <v>281</v>
      </c>
      <c r="BL28" s="879"/>
      <c r="BM28" s="882" t="s">
        <v>138</v>
      </c>
      <c r="BN28" s="883"/>
      <c r="BO28" s="875"/>
      <c r="BP28" s="876"/>
      <c r="BQ28" s="876"/>
      <c r="BR28" s="876"/>
      <c r="BS28" s="876"/>
      <c r="BT28" s="877"/>
      <c r="BU28" s="209"/>
      <c r="BV28" s="209"/>
      <c r="BW28" s="209"/>
      <c r="BX28" s="209"/>
      <c r="BY28" s="209"/>
      <c r="BZ28" s="209"/>
      <c r="CA28" s="209"/>
      <c r="CB28" s="209"/>
      <c r="CC28" s="209"/>
      <c r="CD28" s="209"/>
      <c r="CE28" s="209"/>
      <c r="CF28" s="209"/>
      <c r="CG28" s="209"/>
      <c r="CH28" s="209"/>
      <c r="CI28" s="157"/>
      <c r="CJ28" s="889" t="s">
        <v>282</v>
      </c>
      <c r="CK28" s="890"/>
      <c r="CL28" s="890"/>
      <c r="CM28" s="890"/>
      <c r="CN28" s="890"/>
      <c r="CO28" s="890"/>
      <c r="CP28" s="129" t="s">
        <v>286</v>
      </c>
      <c r="CQ28" s="1"/>
    </row>
    <row r="29" spans="1:95" ht="14.25" customHeight="1" x14ac:dyDescent="0.15">
      <c r="A29" s="128"/>
      <c r="B29" s="65"/>
      <c r="C29" s="891"/>
      <c r="D29" s="892"/>
      <c r="E29" s="893"/>
      <c r="F29" s="910"/>
      <c r="G29" s="911"/>
      <c r="H29" s="911"/>
      <c r="I29" s="911"/>
      <c r="J29" s="911"/>
      <c r="K29" s="911"/>
      <c r="L29" s="911"/>
      <c r="M29" s="911"/>
      <c r="N29" s="915"/>
      <c r="O29" s="919"/>
      <c r="P29" s="920"/>
      <c r="Q29" s="866"/>
      <c r="R29" s="867"/>
      <c r="S29" s="868"/>
      <c r="T29" s="156"/>
      <c r="U29" s="209"/>
      <c r="V29" s="209"/>
      <c r="W29" s="209"/>
      <c r="X29" s="209"/>
      <c r="Y29" s="209"/>
      <c r="Z29" s="872"/>
      <c r="AA29" s="873"/>
      <c r="AB29" s="873"/>
      <c r="AC29" s="873"/>
      <c r="AD29" s="873"/>
      <c r="AE29" s="874"/>
      <c r="AF29" s="209"/>
      <c r="AG29" s="209"/>
      <c r="AH29" s="209"/>
      <c r="AI29" s="209"/>
      <c r="AJ29" s="209"/>
      <c r="AK29" s="209"/>
      <c r="AL29" s="209"/>
      <c r="AM29" s="209"/>
      <c r="AN29" s="209"/>
      <c r="AO29" s="209"/>
      <c r="AP29" s="209"/>
      <c r="AQ29" s="209"/>
      <c r="AR29" s="209"/>
      <c r="AS29" s="872"/>
      <c r="AT29" s="873"/>
      <c r="AU29" s="873"/>
      <c r="AV29" s="873"/>
      <c r="AW29" s="873"/>
      <c r="AX29" s="874"/>
      <c r="AY29" s="209"/>
      <c r="AZ29" s="209"/>
      <c r="BA29" s="209"/>
      <c r="BB29" s="209"/>
      <c r="BC29" s="209"/>
      <c r="BD29" s="209"/>
      <c r="BE29" s="209"/>
      <c r="BF29" s="209"/>
      <c r="BG29" s="209"/>
      <c r="BH29" s="209"/>
      <c r="BI29" s="209"/>
      <c r="BJ29" s="209"/>
      <c r="BK29" s="880"/>
      <c r="BL29" s="881"/>
      <c r="BM29" s="884"/>
      <c r="BN29" s="885"/>
      <c r="BO29" s="872"/>
      <c r="BP29" s="873"/>
      <c r="BQ29" s="873"/>
      <c r="BR29" s="873"/>
      <c r="BS29" s="873"/>
      <c r="BT29" s="874"/>
      <c r="BU29" s="209"/>
      <c r="BV29" s="209"/>
      <c r="BW29" s="209"/>
      <c r="BX29" s="209"/>
      <c r="BY29" s="209"/>
      <c r="BZ29" s="209"/>
      <c r="CA29" s="209"/>
      <c r="CB29" s="209"/>
      <c r="CC29" s="209"/>
      <c r="CD29" s="209"/>
      <c r="CE29" s="209"/>
      <c r="CF29" s="209"/>
      <c r="CG29" s="209"/>
      <c r="CH29" s="209"/>
      <c r="CI29" s="157"/>
      <c r="CJ29" s="894" t="s">
        <v>283</v>
      </c>
      <c r="CK29" s="895"/>
      <c r="CL29" s="895"/>
      <c r="CM29" s="895"/>
      <c r="CN29" s="895"/>
      <c r="CO29" s="895"/>
      <c r="CP29" s="130" t="s">
        <v>286</v>
      </c>
      <c r="CQ29" s="1"/>
    </row>
    <row r="30" spans="1:95" ht="15.75" customHeight="1" thickBot="1" x14ac:dyDescent="0.2">
      <c r="A30" s="128"/>
      <c r="B30" s="65"/>
      <c r="C30" s="896" t="s">
        <v>196</v>
      </c>
      <c r="D30" s="897"/>
      <c r="E30" s="898"/>
      <c r="F30" s="910"/>
      <c r="G30" s="911"/>
      <c r="H30" s="911"/>
      <c r="I30" s="911"/>
      <c r="J30" s="911"/>
      <c r="K30" s="911"/>
      <c r="L30" s="911"/>
      <c r="M30" s="911"/>
      <c r="N30" s="915"/>
      <c r="O30" s="919"/>
      <c r="P30" s="920"/>
      <c r="Q30" s="899" t="s">
        <v>20</v>
      </c>
      <c r="R30" s="900"/>
      <c r="S30" s="901"/>
      <c r="T30" s="158"/>
      <c r="U30" s="159"/>
      <c r="V30" s="159"/>
      <c r="W30" s="159"/>
      <c r="X30" s="159"/>
      <c r="Y30" s="159"/>
      <c r="Z30" s="902"/>
      <c r="AA30" s="903"/>
      <c r="AB30" s="903"/>
      <c r="AC30" s="903"/>
      <c r="AD30" s="903"/>
      <c r="AE30" s="904"/>
      <c r="AF30" s="159"/>
      <c r="AG30" s="159"/>
      <c r="AH30" s="159"/>
      <c r="AI30" s="159"/>
      <c r="AJ30" s="159" t="s">
        <v>353</v>
      </c>
      <c r="AK30" s="159"/>
      <c r="AL30" s="159"/>
      <c r="AM30" s="159"/>
      <c r="AN30" s="159"/>
      <c r="AO30" s="159"/>
      <c r="AP30" s="159"/>
      <c r="AQ30" s="159"/>
      <c r="AR30" s="159"/>
      <c r="AS30" s="902"/>
      <c r="AT30" s="903"/>
      <c r="AU30" s="903"/>
      <c r="AV30" s="903"/>
      <c r="AW30" s="903"/>
      <c r="AX30" s="904"/>
      <c r="AY30" s="159"/>
      <c r="AZ30" s="159"/>
      <c r="BA30" s="159"/>
      <c r="BB30" s="159"/>
      <c r="BC30" s="159"/>
      <c r="BD30" s="159"/>
      <c r="BE30" s="159"/>
      <c r="BF30" s="159"/>
      <c r="BG30" s="159"/>
      <c r="BH30" s="159"/>
      <c r="BI30" s="159"/>
      <c r="BJ30" s="159"/>
      <c r="BK30" s="152"/>
      <c r="BL30" s="152"/>
      <c r="BM30" s="152"/>
      <c r="BN30" s="152"/>
      <c r="BO30" s="902"/>
      <c r="BP30" s="903"/>
      <c r="BQ30" s="903"/>
      <c r="BR30" s="903"/>
      <c r="BS30" s="903"/>
      <c r="BT30" s="904"/>
      <c r="BU30" s="159"/>
      <c r="BV30" s="159"/>
      <c r="BW30" s="159"/>
      <c r="BX30" s="159"/>
      <c r="BY30" s="159"/>
      <c r="BZ30" s="159"/>
      <c r="CA30" s="159"/>
      <c r="CB30" s="159"/>
      <c r="CC30" s="159"/>
      <c r="CD30" s="159"/>
      <c r="CE30" s="159"/>
      <c r="CF30" s="159"/>
      <c r="CG30" s="159"/>
      <c r="CH30" s="159"/>
      <c r="CI30" s="160"/>
      <c r="CJ30" s="927" t="s">
        <v>287</v>
      </c>
      <c r="CK30" s="928"/>
      <c r="CL30" s="928"/>
      <c r="CM30" s="928"/>
      <c r="CN30" s="928"/>
      <c r="CO30" s="928"/>
      <c r="CP30" s="929"/>
      <c r="CQ30" s="1"/>
    </row>
    <row r="31" spans="1:95" ht="14.25" customHeight="1" x14ac:dyDescent="0.15">
      <c r="A31" s="128"/>
      <c r="B31" s="65"/>
      <c r="C31" s="891"/>
      <c r="D31" s="892"/>
      <c r="E31" s="893"/>
      <c r="F31" s="910"/>
      <c r="G31" s="911"/>
      <c r="H31" s="911"/>
      <c r="I31" s="911"/>
      <c r="J31" s="911"/>
      <c r="K31" s="911"/>
      <c r="L31" s="911"/>
      <c r="M31" s="911"/>
      <c r="N31" s="915"/>
      <c r="O31" s="917" t="s">
        <v>14</v>
      </c>
      <c r="P31" s="918"/>
      <c r="Q31" s="886" t="s">
        <v>284</v>
      </c>
      <c r="R31" s="887"/>
      <c r="S31" s="888"/>
      <c r="T31" s="166"/>
      <c r="U31" s="167"/>
      <c r="V31" s="167"/>
      <c r="W31" s="167"/>
      <c r="X31" s="167"/>
      <c r="Y31" s="167"/>
      <c r="Z31" s="857"/>
      <c r="AA31" s="858"/>
      <c r="AB31" s="858"/>
      <c r="AC31" s="858"/>
      <c r="AD31" s="858"/>
      <c r="AE31" s="859"/>
      <c r="AF31" s="167"/>
      <c r="AG31" s="167"/>
      <c r="AH31" s="167"/>
      <c r="AI31" s="167"/>
      <c r="AJ31" s="167"/>
      <c r="AK31" s="167"/>
      <c r="AL31" s="167"/>
      <c r="AM31" s="167"/>
      <c r="AN31" s="167"/>
      <c r="AO31" s="167"/>
      <c r="AP31" s="167"/>
      <c r="AQ31" s="167"/>
      <c r="AR31" s="167"/>
      <c r="AS31" s="857"/>
      <c r="AT31" s="858"/>
      <c r="AU31" s="858"/>
      <c r="AV31" s="858"/>
      <c r="AW31" s="858"/>
      <c r="AX31" s="859"/>
      <c r="AY31" s="167"/>
      <c r="AZ31" s="167"/>
      <c r="BA31" s="167"/>
      <c r="BB31" s="167"/>
      <c r="BC31" s="167"/>
      <c r="BD31" s="167"/>
      <c r="BE31" s="167"/>
      <c r="BF31" s="167"/>
      <c r="BG31" s="167"/>
      <c r="BH31" s="167"/>
      <c r="BI31" s="167"/>
      <c r="BJ31" s="167"/>
      <c r="BK31" s="168"/>
      <c r="BL31" s="168"/>
      <c r="BM31" s="168"/>
      <c r="BN31" s="168"/>
      <c r="BO31" s="857"/>
      <c r="BP31" s="858"/>
      <c r="BQ31" s="858"/>
      <c r="BR31" s="858"/>
      <c r="BS31" s="858"/>
      <c r="BT31" s="859"/>
      <c r="BU31" s="167"/>
      <c r="BV31" s="167"/>
      <c r="BW31" s="167"/>
      <c r="BX31" s="167"/>
      <c r="BY31" s="167"/>
      <c r="BZ31" s="167"/>
      <c r="CA31" s="167"/>
      <c r="CB31" s="167"/>
      <c r="CC31" s="167"/>
      <c r="CD31" s="167"/>
      <c r="CE31" s="167"/>
      <c r="CF31" s="167"/>
      <c r="CG31" s="167"/>
      <c r="CH31" s="167"/>
      <c r="CI31" s="169"/>
      <c r="CJ31" s="932"/>
      <c r="CK31" s="933"/>
      <c r="CL31" s="933"/>
      <c r="CM31" s="933"/>
      <c r="CN31" s="933"/>
      <c r="CO31" s="933"/>
      <c r="CP31" s="934"/>
      <c r="CQ31" s="1"/>
    </row>
    <row r="32" spans="1:95" ht="14.25" customHeight="1" x14ac:dyDescent="0.15">
      <c r="A32" s="128"/>
      <c r="B32" s="65"/>
      <c r="C32" s="891" t="s">
        <v>19</v>
      </c>
      <c r="D32" s="892"/>
      <c r="E32" s="893"/>
      <c r="F32" s="910"/>
      <c r="G32" s="911"/>
      <c r="H32" s="911"/>
      <c r="I32" s="911"/>
      <c r="J32" s="911"/>
      <c r="K32" s="911"/>
      <c r="L32" s="911"/>
      <c r="M32" s="911"/>
      <c r="N32" s="915"/>
      <c r="O32" s="919"/>
      <c r="P32" s="920"/>
      <c r="Q32" s="863" t="s">
        <v>285</v>
      </c>
      <c r="R32" s="864"/>
      <c r="S32" s="865"/>
      <c r="T32" s="156"/>
      <c r="U32" s="209"/>
      <c r="V32" s="209"/>
      <c r="W32" s="209"/>
      <c r="X32" s="209"/>
      <c r="Y32" s="209"/>
      <c r="Z32" s="869"/>
      <c r="AA32" s="870"/>
      <c r="AB32" s="870"/>
      <c r="AC32" s="870"/>
      <c r="AD32" s="870"/>
      <c r="AE32" s="871"/>
      <c r="AF32" s="209"/>
      <c r="AG32" s="209"/>
      <c r="AH32" s="209"/>
      <c r="AI32" s="209"/>
      <c r="AJ32" s="209"/>
      <c r="AK32" s="209"/>
      <c r="AL32" s="209"/>
      <c r="AM32" s="209"/>
      <c r="AN32" s="209"/>
      <c r="AO32" s="209"/>
      <c r="AP32" s="209"/>
      <c r="AQ32" s="209"/>
      <c r="AR32" s="209"/>
      <c r="AS32" s="875"/>
      <c r="AT32" s="876"/>
      <c r="AU32" s="876"/>
      <c r="AV32" s="876"/>
      <c r="AW32" s="876"/>
      <c r="AX32" s="877"/>
      <c r="AY32" s="209"/>
      <c r="AZ32" s="209"/>
      <c r="BA32" s="209"/>
      <c r="BB32" s="209"/>
      <c r="BC32" s="209"/>
      <c r="BD32" s="209"/>
      <c r="BE32" s="209"/>
      <c r="BF32" s="209"/>
      <c r="BG32" s="209"/>
      <c r="BH32" s="209"/>
      <c r="BI32" s="209"/>
      <c r="BJ32" s="209"/>
      <c r="BK32" s="878" t="s">
        <v>281</v>
      </c>
      <c r="BL32" s="879"/>
      <c r="BM32" s="882" t="s">
        <v>138</v>
      </c>
      <c r="BN32" s="883"/>
      <c r="BO32" s="875"/>
      <c r="BP32" s="876"/>
      <c r="BQ32" s="876"/>
      <c r="BR32" s="876"/>
      <c r="BS32" s="876"/>
      <c r="BT32" s="877"/>
      <c r="BU32" s="209"/>
      <c r="BV32" s="209"/>
      <c r="BW32" s="209"/>
      <c r="BX32" s="209"/>
      <c r="BY32" s="209"/>
      <c r="BZ32" s="209"/>
      <c r="CA32" s="209"/>
      <c r="CB32" s="209"/>
      <c r="CC32" s="209"/>
      <c r="CD32" s="209"/>
      <c r="CE32" s="209"/>
      <c r="CF32" s="209"/>
      <c r="CG32" s="209"/>
      <c r="CH32" s="209"/>
      <c r="CI32" s="157"/>
      <c r="CJ32" s="924"/>
      <c r="CK32" s="925"/>
      <c r="CL32" s="925"/>
      <c r="CM32" s="925"/>
      <c r="CN32" s="925"/>
      <c r="CO32" s="925"/>
      <c r="CP32" s="926"/>
      <c r="CQ32" s="1"/>
    </row>
    <row r="33" spans="1:95" ht="14.25" customHeight="1" x14ac:dyDescent="0.15">
      <c r="A33" s="128"/>
      <c r="B33" s="65"/>
      <c r="C33" s="891" t="str">
        <f>IF(OR($I$15="",C30="",C32=""),"（   ）",TEXT(WEEKDAY(DATE(2018+$I$15,C30,C32)),"(aaa)"))</f>
        <v>（   ）</v>
      </c>
      <c r="D33" s="892"/>
      <c r="E33" s="893"/>
      <c r="F33" s="910"/>
      <c r="G33" s="911"/>
      <c r="H33" s="911"/>
      <c r="I33" s="911"/>
      <c r="J33" s="911"/>
      <c r="K33" s="911"/>
      <c r="L33" s="911"/>
      <c r="M33" s="911"/>
      <c r="N33" s="915"/>
      <c r="O33" s="919"/>
      <c r="P33" s="920"/>
      <c r="Q33" s="866"/>
      <c r="R33" s="867"/>
      <c r="S33" s="868"/>
      <c r="T33" s="156"/>
      <c r="U33" s="209"/>
      <c r="V33" s="209"/>
      <c r="W33" s="209"/>
      <c r="X33" s="209"/>
      <c r="Y33" s="209"/>
      <c r="Z33" s="872"/>
      <c r="AA33" s="873"/>
      <c r="AB33" s="873"/>
      <c r="AC33" s="873"/>
      <c r="AD33" s="873"/>
      <c r="AE33" s="874"/>
      <c r="AF33" s="209"/>
      <c r="AG33" s="209"/>
      <c r="AH33" s="209"/>
      <c r="AI33" s="209"/>
      <c r="AJ33" s="209"/>
      <c r="AK33" s="209"/>
      <c r="AL33" s="209"/>
      <c r="AM33" s="209"/>
      <c r="AN33" s="209"/>
      <c r="AO33" s="209"/>
      <c r="AP33" s="209"/>
      <c r="AQ33" s="209"/>
      <c r="AR33" s="209"/>
      <c r="AS33" s="872"/>
      <c r="AT33" s="873"/>
      <c r="AU33" s="873"/>
      <c r="AV33" s="873"/>
      <c r="AW33" s="873"/>
      <c r="AX33" s="874"/>
      <c r="AY33" s="209"/>
      <c r="AZ33" s="209"/>
      <c r="BA33" s="209"/>
      <c r="BB33" s="209"/>
      <c r="BC33" s="209"/>
      <c r="BD33" s="209"/>
      <c r="BE33" s="209"/>
      <c r="BF33" s="209"/>
      <c r="BG33" s="209"/>
      <c r="BH33" s="209"/>
      <c r="BI33" s="209"/>
      <c r="BJ33" s="209"/>
      <c r="BK33" s="880"/>
      <c r="BL33" s="881"/>
      <c r="BM33" s="884"/>
      <c r="BN33" s="885"/>
      <c r="BO33" s="872"/>
      <c r="BP33" s="873"/>
      <c r="BQ33" s="873"/>
      <c r="BR33" s="873"/>
      <c r="BS33" s="873"/>
      <c r="BT33" s="874"/>
      <c r="BU33" s="209"/>
      <c r="BV33" s="209"/>
      <c r="BW33" s="209"/>
      <c r="BX33" s="209"/>
      <c r="BY33" s="209"/>
      <c r="BZ33" s="209"/>
      <c r="CA33" s="209"/>
      <c r="CB33" s="209"/>
      <c r="CC33" s="209"/>
      <c r="CD33" s="209"/>
      <c r="CE33" s="209"/>
      <c r="CF33" s="209"/>
      <c r="CG33" s="209"/>
      <c r="CH33" s="209"/>
      <c r="CI33" s="157"/>
      <c r="CJ33" s="924"/>
      <c r="CK33" s="925"/>
      <c r="CL33" s="925"/>
      <c r="CM33" s="925"/>
      <c r="CN33" s="925"/>
      <c r="CO33" s="925"/>
      <c r="CP33" s="926"/>
      <c r="CQ33" s="1"/>
    </row>
    <row r="34" spans="1:95" ht="15.75" customHeight="1" thickBot="1" x14ac:dyDescent="0.2">
      <c r="A34" s="128"/>
      <c r="B34" s="65"/>
      <c r="C34" s="921"/>
      <c r="D34" s="922"/>
      <c r="E34" s="923"/>
      <c r="F34" s="912"/>
      <c r="G34" s="913"/>
      <c r="H34" s="913"/>
      <c r="I34" s="913"/>
      <c r="J34" s="913"/>
      <c r="K34" s="913"/>
      <c r="L34" s="913"/>
      <c r="M34" s="913"/>
      <c r="N34" s="916"/>
      <c r="O34" s="930"/>
      <c r="P34" s="931"/>
      <c r="Q34" s="899" t="s">
        <v>20</v>
      </c>
      <c r="R34" s="900"/>
      <c r="S34" s="901"/>
      <c r="T34" s="158"/>
      <c r="U34" s="159"/>
      <c r="V34" s="159"/>
      <c r="W34" s="159"/>
      <c r="X34" s="159"/>
      <c r="Y34" s="159"/>
      <c r="Z34" s="902"/>
      <c r="AA34" s="903"/>
      <c r="AB34" s="903"/>
      <c r="AC34" s="903"/>
      <c r="AD34" s="903"/>
      <c r="AE34" s="904"/>
      <c r="AF34" s="159"/>
      <c r="AG34" s="159"/>
      <c r="AH34" s="159"/>
      <c r="AI34" s="159"/>
      <c r="AJ34" s="159"/>
      <c r="AK34" s="159"/>
      <c r="AL34" s="159"/>
      <c r="AM34" s="159"/>
      <c r="AN34" s="159"/>
      <c r="AO34" s="159"/>
      <c r="AP34" s="159"/>
      <c r="AQ34" s="159"/>
      <c r="AR34" s="159"/>
      <c r="AS34" s="902"/>
      <c r="AT34" s="903"/>
      <c r="AU34" s="903"/>
      <c r="AV34" s="903"/>
      <c r="AW34" s="903"/>
      <c r="AX34" s="904"/>
      <c r="AY34" s="159"/>
      <c r="AZ34" s="159"/>
      <c r="BA34" s="159"/>
      <c r="BB34" s="159"/>
      <c r="BC34" s="159"/>
      <c r="BD34" s="159"/>
      <c r="BE34" s="159"/>
      <c r="BF34" s="159"/>
      <c r="BG34" s="159"/>
      <c r="BH34" s="159"/>
      <c r="BI34" s="159"/>
      <c r="BJ34" s="159"/>
      <c r="BK34" s="124"/>
      <c r="BL34" s="124"/>
      <c r="BM34" s="124"/>
      <c r="BN34" s="124"/>
      <c r="BO34" s="902"/>
      <c r="BP34" s="903"/>
      <c r="BQ34" s="903"/>
      <c r="BR34" s="903"/>
      <c r="BS34" s="903"/>
      <c r="BT34" s="904"/>
      <c r="BU34" s="159"/>
      <c r="BV34" s="159"/>
      <c r="BW34" s="159"/>
      <c r="BX34" s="159"/>
      <c r="BY34" s="159"/>
      <c r="BZ34" s="159"/>
      <c r="CA34" s="159"/>
      <c r="CB34" s="159"/>
      <c r="CC34" s="159"/>
      <c r="CD34" s="159"/>
      <c r="CE34" s="159"/>
      <c r="CF34" s="159"/>
      <c r="CG34" s="159"/>
      <c r="CH34" s="159"/>
      <c r="CI34" s="160"/>
      <c r="CJ34" s="935"/>
      <c r="CK34" s="936"/>
      <c r="CL34" s="936"/>
      <c r="CM34" s="936"/>
      <c r="CN34" s="936"/>
      <c r="CO34" s="936"/>
      <c r="CP34" s="937"/>
      <c r="CQ34" s="1"/>
    </row>
    <row r="35" spans="1:95" s="26" customFormat="1" ht="14.25" customHeight="1" x14ac:dyDescent="0.15">
      <c r="A35" s="131"/>
      <c r="B35" s="73"/>
      <c r="C35" s="905" t="s">
        <v>288</v>
      </c>
      <c r="D35" s="906"/>
      <c r="E35" s="907"/>
      <c r="F35" s="908"/>
      <c r="G35" s="909"/>
      <c r="H35" s="909"/>
      <c r="I35" s="909"/>
      <c r="J35" s="909"/>
      <c r="K35" s="909"/>
      <c r="L35" s="909">
        <f>SUM(F35:K42)</f>
        <v>0</v>
      </c>
      <c r="M35" s="909"/>
      <c r="N35" s="914"/>
      <c r="O35" s="917" t="s">
        <v>12</v>
      </c>
      <c r="P35" s="918"/>
      <c r="Q35" s="886" t="s">
        <v>284</v>
      </c>
      <c r="R35" s="887"/>
      <c r="S35" s="888"/>
      <c r="T35" s="166"/>
      <c r="U35" s="167"/>
      <c r="V35" s="167"/>
      <c r="W35" s="167"/>
      <c r="X35" s="167"/>
      <c r="Y35" s="167"/>
      <c r="Z35" s="857"/>
      <c r="AA35" s="858"/>
      <c r="AB35" s="858"/>
      <c r="AC35" s="858"/>
      <c r="AD35" s="858"/>
      <c r="AE35" s="859"/>
      <c r="AF35" s="167"/>
      <c r="AG35" s="167"/>
      <c r="AH35" s="167"/>
      <c r="AI35" s="167"/>
      <c r="AJ35" s="167"/>
      <c r="AK35" s="167"/>
      <c r="AL35" s="167"/>
      <c r="AM35" s="167"/>
      <c r="AN35" s="167"/>
      <c r="AO35" s="167"/>
      <c r="AP35" s="167"/>
      <c r="AQ35" s="167"/>
      <c r="AR35" s="167"/>
      <c r="AS35" s="857"/>
      <c r="AT35" s="858"/>
      <c r="AU35" s="858"/>
      <c r="AV35" s="858"/>
      <c r="AW35" s="858"/>
      <c r="AX35" s="859"/>
      <c r="AY35" s="167"/>
      <c r="AZ35" s="167"/>
      <c r="BA35" s="167"/>
      <c r="BB35" s="167"/>
      <c r="BC35" s="167"/>
      <c r="BD35" s="167"/>
      <c r="BE35" s="167"/>
      <c r="BF35" s="167"/>
      <c r="BG35" s="167"/>
      <c r="BH35" s="167"/>
      <c r="BI35" s="167"/>
      <c r="BJ35" s="167"/>
      <c r="BK35" s="168"/>
      <c r="BL35" s="168"/>
      <c r="BM35" s="168"/>
      <c r="BN35" s="168"/>
      <c r="BO35" s="857"/>
      <c r="BP35" s="858"/>
      <c r="BQ35" s="858"/>
      <c r="BR35" s="858"/>
      <c r="BS35" s="858"/>
      <c r="BT35" s="859"/>
      <c r="BU35" s="167"/>
      <c r="BV35" s="167"/>
      <c r="BW35" s="167"/>
      <c r="BX35" s="167"/>
      <c r="BY35" s="167"/>
      <c r="BZ35" s="167"/>
      <c r="CA35" s="167"/>
      <c r="CB35" s="167"/>
      <c r="CC35" s="167"/>
      <c r="CD35" s="167"/>
      <c r="CE35" s="167"/>
      <c r="CF35" s="167"/>
      <c r="CG35" s="167"/>
      <c r="CH35" s="167"/>
      <c r="CI35" s="169"/>
      <c r="CJ35" s="860" t="s">
        <v>161</v>
      </c>
      <c r="CK35" s="861"/>
      <c r="CL35" s="861"/>
      <c r="CM35" s="861"/>
      <c r="CN35" s="861"/>
      <c r="CO35" s="861"/>
      <c r="CP35" s="862"/>
    </row>
    <row r="36" spans="1:95" s="26" customFormat="1" ht="14.25" customHeight="1" x14ac:dyDescent="0.15">
      <c r="A36" s="131"/>
      <c r="B36" s="73"/>
      <c r="C36" s="891"/>
      <c r="D36" s="892"/>
      <c r="E36" s="893"/>
      <c r="F36" s="910"/>
      <c r="G36" s="911"/>
      <c r="H36" s="911"/>
      <c r="I36" s="911"/>
      <c r="J36" s="911"/>
      <c r="K36" s="911"/>
      <c r="L36" s="911"/>
      <c r="M36" s="911"/>
      <c r="N36" s="915"/>
      <c r="O36" s="919"/>
      <c r="P36" s="920"/>
      <c r="Q36" s="863" t="s">
        <v>285</v>
      </c>
      <c r="R36" s="864"/>
      <c r="S36" s="865"/>
      <c r="T36" s="156"/>
      <c r="U36" s="209"/>
      <c r="V36" s="209"/>
      <c r="W36" s="209"/>
      <c r="X36" s="209"/>
      <c r="Y36" s="209"/>
      <c r="Z36" s="869"/>
      <c r="AA36" s="870"/>
      <c r="AB36" s="870"/>
      <c r="AC36" s="870"/>
      <c r="AD36" s="870"/>
      <c r="AE36" s="871"/>
      <c r="AF36" s="209"/>
      <c r="AG36" s="209"/>
      <c r="AH36" s="209"/>
      <c r="AI36" s="209"/>
      <c r="AJ36" s="209"/>
      <c r="AK36" s="209"/>
      <c r="AL36" s="209"/>
      <c r="AM36" s="209"/>
      <c r="AN36" s="209"/>
      <c r="AO36" s="209"/>
      <c r="AP36" s="209"/>
      <c r="AQ36" s="209"/>
      <c r="AR36" s="209"/>
      <c r="AS36" s="875"/>
      <c r="AT36" s="876"/>
      <c r="AU36" s="876"/>
      <c r="AV36" s="876"/>
      <c r="AW36" s="876"/>
      <c r="AX36" s="877"/>
      <c r="AY36" s="209"/>
      <c r="AZ36" s="209"/>
      <c r="BA36" s="209"/>
      <c r="BB36" s="209"/>
      <c r="BC36" s="209"/>
      <c r="BD36" s="209"/>
      <c r="BE36" s="209"/>
      <c r="BF36" s="209"/>
      <c r="BG36" s="209"/>
      <c r="BH36" s="209"/>
      <c r="BI36" s="209"/>
      <c r="BJ36" s="209"/>
      <c r="BK36" s="878" t="s">
        <v>281</v>
      </c>
      <c r="BL36" s="879"/>
      <c r="BM36" s="882" t="s">
        <v>138</v>
      </c>
      <c r="BN36" s="883"/>
      <c r="BO36" s="875"/>
      <c r="BP36" s="876"/>
      <c r="BQ36" s="876"/>
      <c r="BR36" s="876"/>
      <c r="BS36" s="876"/>
      <c r="BT36" s="877"/>
      <c r="BU36" s="209"/>
      <c r="BV36" s="209"/>
      <c r="BW36" s="209"/>
      <c r="BX36" s="209"/>
      <c r="BY36" s="209"/>
      <c r="BZ36" s="209"/>
      <c r="CA36" s="209"/>
      <c r="CB36" s="209"/>
      <c r="CC36" s="209"/>
      <c r="CD36" s="209"/>
      <c r="CE36" s="209"/>
      <c r="CF36" s="209"/>
      <c r="CG36" s="209"/>
      <c r="CH36" s="209"/>
      <c r="CI36" s="157"/>
      <c r="CJ36" s="889" t="s">
        <v>282</v>
      </c>
      <c r="CK36" s="890"/>
      <c r="CL36" s="890"/>
      <c r="CM36" s="890"/>
      <c r="CN36" s="890"/>
      <c r="CO36" s="890"/>
      <c r="CP36" s="129" t="s">
        <v>286</v>
      </c>
    </row>
    <row r="37" spans="1:95" s="26" customFormat="1" ht="14.25" customHeight="1" x14ac:dyDescent="0.15">
      <c r="A37" s="131"/>
      <c r="B37" s="73"/>
      <c r="C37" s="891"/>
      <c r="D37" s="892"/>
      <c r="E37" s="893"/>
      <c r="F37" s="910"/>
      <c r="G37" s="911"/>
      <c r="H37" s="911"/>
      <c r="I37" s="911"/>
      <c r="J37" s="911"/>
      <c r="K37" s="911"/>
      <c r="L37" s="911"/>
      <c r="M37" s="911"/>
      <c r="N37" s="915"/>
      <c r="O37" s="919"/>
      <c r="P37" s="920"/>
      <c r="Q37" s="866"/>
      <c r="R37" s="867"/>
      <c r="S37" s="868"/>
      <c r="T37" s="156"/>
      <c r="U37" s="209"/>
      <c r="V37" s="209"/>
      <c r="W37" s="209"/>
      <c r="X37" s="209"/>
      <c r="Y37" s="209"/>
      <c r="Z37" s="872"/>
      <c r="AA37" s="873"/>
      <c r="AB37" s="873"/>
      <c r="AC37" s="873"/>
      <c r="AD37" s="873"/>
      <c r="AE37" s="874"/>
      <c r="AF37" s="209"/>
      <c r="AG37" s="209"/>
      <c r="AH37" s="209"/>
      <c r="AI37" s="209"/>
      <c r="AJ37" s="209"/>
      <c r="AK37" s="209"/>
      <c r="AL37" s="209"/>
      <c r="AM37" s="209"/>
      <c r="AN37" s="209"/>
      <c r="AO37" s="209"/>
      <c r="AP37" s="209"/>
      <c r="AQ37" s="209"/>
      <c r="AR37" s="209"/>
      <c r="AS37" s="872"/>
      <c r="AT37" s="873"/>
      <c r="AU37" s="873"/>
      <c r="AV37" s="873"/>
      <c r="AW37" s="873"/>
      <c r="AX37" s="874"/>
      <c r="AY37" s="209"/>
      <c r="AZ37" s="209"/>
      <c r="BA37" s="209"/>
      <c r="BB37" s="209"/>
      <c r="BC37" s="209"/>
      <c r="BD37" s="209"/>
      <c r="BE37" s="209"/>
      <c r="BF37" s="209"/>
      <c r="BG37" s="209"/>
      <c r="BH37" s="209"/>
      <c r="BI37" s="209"/>
      <c r="BJ37" s="209"/>
      <c r="BK37" s="880"/>
      <c r="BL37" s="881"/>
      <c r="BM37" s="884"/>
      <c r="BN37" s="885"/>
      <c r="BO37" s="872"/>
      <c r="BP37" s="873"/>
      <c r="BQ37" s="873"/>
      <c r="BR37" s="873"/>
      <c r="BS37" s="873"/>
      <c r="BT37" s="874"/>
      <c r="BU37" s="209"/>
      <c r="BV37" s="209"/>
      <c r="BW37" s="209"/>
      <c r="BX37" s="209"/>
      <c r="BY37" s="209"/>
      <c r="BZ37" s="209"/>
      <c r="CA37" s="209"/>
      <c r="CB37" s="209"/>
      <c r="CC37" s="209"/>
      <c r="CD37" s="209"/>
      <c r="CE37" s="209"/>
      <c r="CF37" s="209"/>
      <c r="CG37" s="209"/>
      <c r="CH37" s="209"/>
      <c r="CI37" s="157"/>
      <c r="CJ37" s="894" t="s">
        <v>283</v>
      </c>
      <c r="CK37" s="895"/>
      <c r="CL37" s="895"/>
      <c r="CM37" s="895"/>
      <c r="CN37" s="895"/>
      <c r="CO37" s="895"/>
      <c r="CP37" s="130" t="s">
        <v>286</v>
      </c>
    </row>
    <row r="38" spans="1:95" s="26" customFormat="1" ht="14.25" customHeight="1" thickBot="1" x14ac:dyDescent="0.2">
      <c r="A38" s="131"/>
      <c r="B38" s="73"/>
      <c r="C38" s="896" t="s">
        <v>196</v>
      </c>
      <c r="D38" s="897"/>
      <c r="E38" s="898"/>
      <c r="F38" s="910"/>
      <c r="G38" s="911"/>
      <c r="H38" s="911"/>
      <c r="I38" s="911"/>
      <c r="J38" s="911"/>
      <c r="K38" s="911"/>
      <c r="L38" s="911"/>
      <c r="M38" s="911"/>
      <c r="N38" s="915"/>
      <c r="O38" s="919"/>
      <c r="P38" s="920"/>
      <c r="Q38" s="899" t="s">
        <v>20</v>
      </c>
      <c r="R38" s="900"/>
      <c r="S38" s="901"/>
      <c r="T38" s="158"/>
      <c r="U38" s="159"/>
      <c r="V38" s="159"/>
      <c r="W38" s="159"/>
      <c r="X38" s="159"/>
      <c r="Y38" s="159"/>
      <c r="Z38" s="902"/>
      <c r="AA38" s="903"/>
      <c r="AB38" s="903"/>
      <c r="AC38" s="903"/>
      <c r="AD38" s="903"/>
      <c r="AE38" s="904"/>
      <c r="AF38" s="159"/>
      <c r="AG38" s="159"/>
      <c r="AH38" s="159"/>
      <c r="AI38" s="159"/>
      <c r="AJ38" s="159"/>
      <c r="AK38" s="159"/>
      <c r="AL38" s="159"/>
      <c r="AM38" s="159"/>
      <c r="AN38" s="159"/>
      <c r="AO38" s="159"/>
      <c r="AP38" s="159"/>
      <c r="AQ38" s="159"/>
      <c r="AR38" s="159"/>
      <c r="AS38" s="902"/>
      <c r="AT38" s="903"/>
      <c r="AU38" s="903"/>
      <c r="AV38" s="903"/>
      <c r="AW38" s="903"/>
      <c r="AX38" s="904"/>
      <c r="AY38" s="159"/>
      <c r="AZ38" s="159"/>
      <c r="BA38" s="159"/>
      <c r="BB38" s="159"/>
      <c r="BC38" s="159"/>
      <c r="BD38" s="159"/>
      <c r="BE38" s="159"/>
      <c r="BF38" s="159"/>
      <c r="BG38" s="159"/>
      <c r="BH38" s="159"/>
      <c r="BI38" s="159"/>
      <c r="BJ38" s="159"/>
      <c r="BK38" s="124"/>
      <c r="BL38" s="124"/>
      <c r="BM38" s="124"/>
      <c r="BN38" s="124"/>
      <c r="BO38" s="902"/>
      <c r="BP38" s="903"/>
      <c r="BQ38" s="903"/>
      <c r="BR38" s="903"/>
      <c r="BS38" s="903"/>
      <c r="BT38" s="904"/>
      <c r="BU38" s="159"/>
      <c r="BV38" s="159"/>
      <c r="BW38" s="159"/>
      <c r="BX38" s="159"/>
      <c r="BY38" s="159"/>
      <c r="BZ38" s="159"/>
      <c r="CA38" s="159"/>
      <c r="CB38" s="159"/>
      <c r="CC38" s="159"/>
      <c r="CD38" s="159"/>
      <c r="CE38" s="159"/>
      <c r="CF38" s="159"/>
      <c r="CG38" s="159"/>
      <c r="CH38" s="159"/>
      <c r="CI38" s="160"/>
      <c r="CJ38" s="927" t="s">
        <v>287</v>
      </c>
      <c r="CK38" s="928"/>
      <c r="CL38" s="928"/>
      <c r="CM38" s="928"/>
      <c r="CN38" s="928"/>
      <c r="CO38" s="928"/>
      <c r="CP38" s="929"/>
    </row>
    <row r="39" spans="1:95" s="26" customFormat="1" ht="14.25" customHeight="1" x14ac:dyDescent="0.15">
      <c r="A39" s="131"/>
      <c r="B39" s="73"/>
      <c r="C39" s="891"/>
      <c r="D39" s="892"/>
      <c r="E39" s="893"/>
      <c r="F39" s="910"/>
      <c r="G39" s="911"/>
      <c r="H39" s="911"/>
      <c r="I39" s="911"/>
      <c r="J39" s="911"/>
      <c r="K39" s="911"/>
      <c r="L39" s="911"/>
      <c r="M39" s="911"/>
      <c r="N39" s="915"/>
      <c r="O39" s="917" t="s">
        <v>14</v>
      </c>
      <c r="P39" s="918"/>
      <c r="Q39" s="886" t="s">
        <v>284</v>
      </c>
      <c r="R39" s="887"/>
      <c r="S39" s="888"/>
      <c r="T39" s="166"/>
      <c r="U39" s="167"/>
      <c r="V39" s="167"/>
      <c r="W39" s="167"/>
      <c r="X39" s="167"/>
      <c r="Y39" s="167"/>
      <c r="Z39" s="857"/>
      <c r="AA39" s="858"/>
      <c r="AB39" s="858"/>
      <c r="AC39" s="858"/>
      <c r="AD39" s="858"/>
      <c r="AE39" s="859"/>
      <c r="AF39" s="167"/>
      <c r="AG39" s="167"/>
      <c r="AH39" s="167"/>
      <c r="AI39" s="167"/>
      <c r="AJ39" s="167"/>
      <c r="AK39" s="167"/>
      <c r="AL39" s="167"/>
      <c r="AM39" s="167"/>
      <c r="AN39" s="167"/>
      <c r="AO39" s="167"/>
      <c r="AP39" s="167"/>
      <c r="AQ39" s="167"/>
      <c r="AR39" s="167"/>
      <c r="AS39" s="857"/>
      <c r="AT39" s="858"/>
      <c r="AU39" s="858"/>
      <c r="AV39" s="858"/>
      <c r="AW39" s="858"/>
      <c r="AX39" s="859"/>
      <c r="AY39" s="167"/>
      <c r="AZ39" s="167"/>
      <c r="BA39" s="167"/>
      <c r="BB39" s="167"/>
      <c r="BC39" s="167"/>
      <c r="BD39" s="167"/>
      <c r="BE39" s="167"/>
      <c r="BF39" s="167"/>
      <c r="BG39" s="167"/>
      <c r="BH39" s="167"/>
      <c r="BI39" s="167"/>
      <c r="BJ39" s="167"/>
      <c r="BK39" s="168"/>
      <c r="BL39" s="168"/>
      <c r="BM39" s="168"/>
      <c r="BN39" s="168"/>
      <c r="BO39" s="857"/>
      <c r="BP39" s="858"/>
      <c r="BQ39" s="858"/>
      <c r="BR39" s="858"/>
      <c r="BS39" s="858"/>
      <c r="BT39" s="859"/>
      <c r="BU39" s="167"/>
      <c r="BV39" s="167"/>
      <c r="BW39" s="167"/>
      <c r="BX39" s="167"/>
      <c r="BY39" s="167"/>
      <c r="BZ39" s="167"/>
      <c r="CA39" s="167"/>
      <c r="CB39" s="167"/>
      <c r="CC39" s="167"/>
      <c r="CD39" s="167"/>
      <c r="CE39" s="167"/>
      <c r="CF39" s="167"/>
      <c r="CG39" s="167"/>
      <c r="CH39" s="167"/>
      <c r="CI39" s="169"/>
      <c r="CJ39" s="932"/>
      <c r="CK39" s="933"/>
      <c r="CL39" s="933"/>
      <c r="CM39" s="933"/>
      <c r="CN39" s="933"/>
      <c r="CO39" s="933"/>
      <c r="CP39" s="934"/>
    </row>
    <row r="40" spans="1:95" s="26" customFormat="1" ht="14.25" customHeight="1" x14ac:dyDescent="0.15">
      <c r="A40" s="131"/>
      <c r="B40" s="73"/>
      <c r="C40" s="891" t="s">
        <v>19</v>
      </c>
      <c r="D40" s="892"/>
      <c r="E40" s="893"/>
      <c r="F40" s="910"/>
      <c r="G40" s="911"/>
      <c r="H40" s="911"/>
      <c r="I40" s="911"/>
      <c r="J40" s="911"/>
      <c r="K40" s="911"/>
      <c r="L40" s="911"/>
      <c r="M40" s="911"/>
      <c r="N40" s="915"/>
      <c r="O40" s="919"/>
      <c r="P40" s="920"/>
      <c r="Q40" s="863" t="s">
        <v>285</v>
      </c>
      <c r="R40" s="864"/>
      <c r="S40" s="865"/>
      <c r="T40" s="156"/>
      <c r="U40" s="209"/>
      <c r="V40" s="209"/>
      <c r="W40" s="209"/>
      <c r="X40" s="209"/>
      <c r="Y40" s="209"/>
      <c r="Z40" s="869"/>
      <c r="AA40" s="870"/>
      <c r="AB40" s="870"/>
      <c r="AC40" s="870"/>
      <c r="AD40" s="870"/>
      <c r="AE40" s="871"/>
      <c r="AF40" s="209"/>
      <c r="AG40" s="209"/>
      <c r="AH40" s="209"/>
      <c r="AI40" s="209"/>
      <c r="AJ40" s="209"/>
      <c r="AK40" s="209"/>
      <c r="AL40" s="209"/>
      <c r="AM40" s="209"/>
      <c r="AN40" s="209"/>
      <c r="AO40" s="209"/>
      <c r="AP40" s="209"/>
      <c r="AQ40" s="209"/>
      <c r="AR40" s="209"/>
      <c r="AS40" s="875"/>
      <c r="AT40" s="876"/>
      <c r="AU40" s="876"/>
      <c r="AV40" s="876"/>
      <c r="AW40" s="876"/>
      <c r="AX40" s="877"/>
      <c r="AY40" s="209"/>
      <c r="AZ40" s="209"/>
      <c r="BA40" s="209"/>
      <c r="BB40" s="209"/>
      <c r="BC40" s="209"/>
      <c r="BD40" s="209"/>
      <c r="BE40" s="209"/>
      <c r="BF40" s="209"/>
      <c r="BG40" s="209"/>
      <c r="BH40" s="209"/>
      <c r="BI40" s="209"/>
      <c r="BJ40" s="209"/>
      <c r="BK40" s="878" t="s">
        <v>281</v>
      </c>
      <c r="BL40" s="879"/>
      <c r="BM40" s="882" t="s">
        <v>138</v>
      </c>
      <c r="BN40" s="883"/>
      <c r="BO40" s="875"/>
      <c r="BP40" s="876"/>
      <c r="BQ40" s="876"/>
      <c r="BR40" s="876"/>
      <c r="BS40" s="876"/>
      <c r="BT40" s="877"/>
      <c r="BU40" s="209"/>
      <c r="BV40" s="209"/>
      <c r="BW40" s="209"/>
      <c r="BX40" s="209"/>
      <c r="BY40" s="209"/>
      <c r="BZ40" s="209"/>
      <c r="CA40" s="209"/>
      <c r="CB40" s="209"/>
      <c r="CC40" s="209"/>
      <c r="CD40" s="209"/>
      <c r="CE40" s="209"/>
      <c r="CF40" s="209"/>
      <c r="CG40" s="209"/>
      <c r="CH40" s="209"/>
      <c r="CI40" s="157"/>
      <c r="CJ40" s="924"/>
      <c r="CK40" s="925"/>
      <c r="CL40" s="925"/>
      <c r="CM40" s="925"/>
      <c r="CN40" s="925"/>
      <c r="CO40" s="925"/>
      <c r="CP40" s="926"/>
    </row>
    <row r="41" spans="1:95" s="26" customFormat="1" ht="14.25" customHeight="1" x14ac:dyDescent="0.15">
      <c r="A41" s="131"/>
      <c r="B41" s="73"/>
      <c r="C41" s="891" t="str">
        <f>IF(OR($I$15="",C38="",C40=""),"（   ）",TEXT(WEEKDAY(DATE(2018+$I$15,C38,C40)),"(aaa)"))</f>
        <v>（   ）</v>
      </c>
      <c r="D41" s="892"/>
      <c r="E41" s="893"/>
      <c r="F41" s="910"/>
      <c r="G41" s="911"/>
      <c r="H41" s="911"/>
      <c r="I41" s="911"/>
      <c r="J41" s="911"/>
      <c r="K41" s="911"/>
      <c r="L41" s="911"/>
      <c r="M41" s="911"/>
      <c r="N41" s="915"/>
      <c r="O41" s="919"/>
      <c r="P41" s="920"/>
      <c r="Q41" s="866"/>
      <c r="R41" s="867"/>
      <c r="S41" s="868"/>
      <c r="T41" s="156"/>
      <c r="U41" s="209"/>
      <c r="V41" s="209"/>
      <c r="W41" s="209"/>
      <c r="X41" s="209"/>
      <c r="Y41" s="209"/>
      <c r="Z41" s="872"/>
      <c r="AA41" s="873"/>
      <c r="AB41" s="873"/>
      <c r="AC41" s="873"/>
      <c r="AD41" s="873"/>
      <c r="AE41" s="874"/>
      <c r="AF41" s="209"/>
      <c r="AG41" s="209"/>
      <c r="AH41" s="209"/>
      <c r="AI41" s="209"/>
      <c r="AJ41" s="209"/>
      <c r="AK41" s="209"/>
      <c r="AL41" s="209"/>
      <c r="AM41" s="209"/>
      <c r="AN41" s="209"/>
      <c r="AO41" s="209"/>
      <c r="AP41" s="209"/>
      <c r="AQ41" s="209"/>
      <c r="AR41" s="209"/>
      <c r="AS41" s="872"/>
      <c r="AT41" s="873"/>
      <c r="AU41" s="873"/>
      <c r="AV41" s="873"/>
      <c r="AW41" s="873"/>
      <c r="AX41" s="874"/>
      <c r="AY41" s="209"/>
      <c r="AZ41" s="209"/>
      <c r="BA41" s="209"/>
      <c r="BB41" s="209"/>
      <c r="BC41" s="209"/>
      <c r="BD41" s="209"/>
      <c r="BE41" s="209"/>
      <c r="BF41" s="209"/>
      <c r="BG41" s="209"/>
      <c r="BH41" s="209"/>
      <c r="BI41" s="209"/>
      <c r="BJ41" s="209"/>
      <c r="BK41" s="880"/>
      <c r="BL41" s="881"/>
      <c r="BM41" s="884"/>
      <c r="BN41" s="885"/>
      <c r="BO41" s="872"/>
      <c r="BP41" s="873"/>
      <c r="BQ41" s="873"/>
      <c r="BR41" s="873"/>
      <c r="BS41" s="873"/>
      <c r="BT41" s="874"/>
      <c r="BU41" s="209"/>
      <c r="BV41" s="209"/>
      <c r="BW41" s="209"/>
      <c r="BX41" s="209"/>
      <c r="BY41" s="209"/>
      <c r="BZ41" s="209"/>
      <c r="CA41" s="209"/>
      <c r="CB41" s="209"/>
      <c r="CC41" s="209"/>
      <c r="CD41" s="209"/>
      <c r="CE41" s="209"/>
      <c r="CF41" s="209"/>
      <c r="CG41" s="209"/>
      <c r="CH41" s="209"/>
      <c r="CI41" s="157"/>
      <c r="CJ41" s="924"/>
      <c r="CK41" s="925"/>
      <c r="CL41" s="925"/>
      <c r="CM41" s="925"/>
      <c r="CN41" s="925"/>
      <c r="CO41" s="925"/>
      <c r="CP41" s="926"/>
    </row>
    <row r="42" spans="1:95" s="26" customFormat="1" ht="15.75" customHeight="1" thickBot="1" x14ac:dyDescent="0.2">
      <c r="A42" s="131"/>
      <c r="B42" s="73"/>
      <c r="C42" s="921"/>
      <c r="D42" s="922"/>
      <c r="E42" s="923"/>
      <c r="F42" s="910"/>
      <c r="G42" s="911"/>
      <c r="H42" s="911"/>
      <c r="I42" s="911"/>
      <c r="J42" s="911"/>
      <c r="K42" s="911"/>
      <c r="L42" s="911"/>
      <c r="M42" s="911"/>
      <c r="N42" s="915"/>
      <c r="O42" s="930"/>
      <c r="P42" s="931"/>
      <c r="Q42" s="899" t="s">
        <v>20</v>
      </c>
      <c r="R42" s="900"/>
      <c r="S42" s="901"/>
      <c r="T42" s="158"/>
      <c r="U42" s="159"/>
      <c r="V42" s="159"/>
      <c r="W42" s="159"/>
      <c r="X42" s="159"/>
      <c r="Y42" s="159"/>
      <c r="Z42" s="902"/>
      <c r="AA42" s="903"/>
      <c r="AB42" s="903"/>
      <c r="AC42" s="903"/>
      <c r="AD42" s="903"/>
      <c r="AE42" s="904"/>
      <c r="AF42" s="159"/>
      <c r="AG42" s="159"/>
      <c r="AH42" s="159"/>
      <c r="AI42" s="159"/>
      <c r="AJ42" s="159"/>
      <c r="AK42" s="159"/>
      <c r="AL42" s="159"/>
      <c r="AM42" s="159"/>
      <c r="AN42" s="159"/>
      <c r="AO42" s="159"/>
      <c r="AP42" s="159"/>
      <c r="AQ42" s="159"/>
      <c r="AR42" s="159"/>
      <c r="AS42" s="902"/>
      <c r="AT42" s="903"/>
      <c r="AU42" s="903"/>
      <c r="AV42" s="903"/>
      <c r="AW42" s="903"/>
      <c r="AX42" s="904"/>
      <c r="AY42" s="159"/>
      <c r="AZ42" s="159"/>
      <c r="BA42" s="159"/>
      <c r="BB42" s="159"/>
      <c r="BC42" s="159"/>
      <c r="BD42" s="159"/>
      <c r="BE42" s="159"/>
      <c r="BF42" s="159"/>
      <c r="BG42" s="159"/>
      <c r="BH42" s="159"/>
      <c r="BI42" s="159"/>
      <c r="BJ42" s="159"/>
      <c r="BK42" s="124"/>
      <c r="BL42" s="124"/>
      <c r="BM42" s="124"/>
      <c r="BN42" s="124"/>
      <c r="BO42" s="902"/>
      <c r="BP42" s="903"/>
      <c r="BQ42" s="903"/>
      <c r="BR42" s="903"/>
      <c r="BS42" s="903"/>
      <c r="BT42" s="904"/>
      <c r="BU42" s="159"/>
      <c r="BV42" s="159"/>
      <c r="BW42" s="159"/>
      <c r="BX42" s="159"/>
      <c r="BY42" s="159"/>
      <c r="BZ42" s="159"/>
      <c r="CA42" s="159"/>
      <c r="CB42" s="159"/>
      <c r="CC42" s="159"/>
      <c r="CD42" s="159"/>
      <c r="CE42" s="159"/>
      <c r="CF42" s="159"/>
      <c r="CG42" s="159"/>
      <c r="CH42" s="159"/>
      <c r="CI42" s="160"/>
      <c r="CJ42" s="935"/>
      <c r="CK42" s="936"/>
      <c r="CL42" s="936"/>
      <c r="CM42" s="936"/>
      <c r="CN42" s="936"/>
      <c r="CO42" s="936"/>
      <c r="CP42" s="937"/>
    </row>
    <row r="43" spans="1:95" s="26" customFormat="1" ht="14.25" customHeight="1" thickTop="1" x14ac:dyDescent="0.15">
      <c r="A43" s="134"/>
      <c r="B43" s="135"/>
      <c r="C43" s="905" t="s">
        <v>289</v>
      </c>
      <c r="D43" s="906"/>
      <c r="E43" s="907"/>
      <c r="F43" s="908"/>
      <c r="G43" s="909"/>
      <c r="H43" s="909"/>
      <c r="I43" s="909"/>
      <c r="J43" s="909"/>
      <c r="K43" s="909"/>
      <c r="L43" s="909">
        <f>SUM(F43:K50)</f>
        <v>0</v>
      </c>
      <c r="M43" s="909"/>
      <c r="N43" s="914"/>
      <c r="O43" s="917" t="s">
        <v>12</v>
      </c>
      <c r="P43" s="918"/>
      <c r="Q43" s="886" t="s">
        <v>284</v>
      </c>
      <c r="R43" s="887"/>
      <c r="S43" s="888"/>
      <c r="T43" s="166"/>
      <c r="U43" s="167"/>
      <c r="V43" s="167"/>
      <c r="W43" s="167"/>
      <c r="X43" s="167"/>
      <c r="Y43" s="167"/>
      <c r="Z43" s="857"/>
      <c r="AA43" s="858"/>
      <c r="AB43" s="858"/>
      <c r="AC43" s="858"/>
      <c r="AD43" s="858"/>
      <c r="AE43" s="859"/>
      <c r="AF43" s="167"/>
      <c r="AG43" s="167"/>
      <c r="AH43" s="167"/>
      <c r="AI43" s="167"/>
      <c r="AJ43" s="167"/>
      <c r="AK43" s="167"/>
      <c r="AL43" s="167"/>
      <c r="AM43" s="167"/>
      <c r="AN43" s="167"/>
      <c r="AO43" s="167"/>
      <c r="AP43" s="167"/>
      <c r="AQ43" s="167"/>
      <c r="AR43" s="167"/>
      <c r="AS43" s="857"/>
      <c r="AT43" s="858"/>
      <c r="AU43" s="858"/>
      <c r="AV43" s="858"/>
      <c r="AW43" s="858"/>
      <c r="AX43" s="859"/>
      <c r="AY43" s="167"/>
      <c r="AZ43" s="167"/>
      <c r="BA43" s="167"/>
      <c r="BB43" s="167"/>
      <c r="BC43" s="167"/>
      <c r="BD43" s="167"/>
      <c r="BE43" s="167"/>
      <c r="BF43" s="167"/>
      <c r="BG43" s="167"/>
      <c r="BH43" s="167"/>
      <c r="BI43" s="167"/>
      <c r="BJ43" s="167"/>
      <c r="BK43" s="168"/>
      <c r="BL43" s="168"/>
      <c r="BM43" s="168"/>
      <c r="BN43" s="168"/>
      <c r="BO43" s="857"/>
      <c r="BP43" s="858"/>
      <c r="BQ43" s="858"/>
      <c r="BR43" s="858"/>
      <c r="BS43" s="858"/>
      <c r="BT43" s="859"/>
      <c r="BU43" s="167"/>
      <c r="BV43" s="167"/>
      <c r="BW43" s="167"/>
      <c r="BX43" s="167"/>
      <c r="BY43" s="167"/>
      <c r="BZ43" s="167"/>
      <c r="CA43" s="167"/>
      <c r="CB43" s="167"/>
      <c r="CC43" s="167"/>
      <c r="CD43" s="167"/>
      <c r="CE43" s="167"/>
      <c r="CF43" s="167"/>
      <c r="CG43" s="167"/>
      <c r="CH43" s="167"/>
      <c r="CI43" s="169"/>
      <c r="CJ43" s="860" t="s">
        <v>161</v>
      </c>
      <c r="CK43" s="861"/>
      <c r="CL43" s="861"/>
      <c r="CM43" s="861"/>
      <c r="CN43" s="861"/>
      <c r="CO43" s="861"/>
      <c r="CP43" s="862"/>
    </row>
    <row r="44" spans="1:95" s="26" customFormat="1" ht="14.25" customHeight="1" x14ac:dyDescent="0.15">
      <c r="A44" s="131"/>
      <c r="B44" s="73"/>
      <c r="C44" s="891"/>
      <c r="D44" s="892"/>
      <c r="E44" s="893"/>
      <c r="F44" s="910"/>
      <c r="G44" s="911"/>
      <c r="H44" s="911"/>
      <c r="I44" s="911"/>
      <c r="J44" s="911"/>
      <c r="K44" s="911"/>
      <c r="L44" s="911"/>
      <c r="M44" s="911"/>
      <c r="N44" s="915"/>
      <c r="O44" s="919"/>
      <c r="P44" s="920"/>
      <c r="Q44" s="863" t="s">
        <v>285</v>
      </c>
      <c r="R44" s="864"/>
      <c r="S44" s="865"/>
      <c r="T44" s="156"/>
      <c r="U44" s="209"/>
      <c r="V44" s="209"/>
      <c r="W44" s="209"/>
      <c r="X44" s="209"/>
      <c r="Y44" s="209"/>
      <c r="Z44" s="869"/>
      <c r="AA44" s="870"/>
      <c r="AB44" s="870"/>
      <c r="AC44" s="870"/>
      <c r="AD44" s="870"/>
      <c r="AE44" s="871"/>
      <c r="AF44" s="209"/>
      <c r="AG44" s="209"/>
      <c r="AH44" s="209"/>
      <c r="AI44" s="209"/>
      <c r="AJ44" s="209"/>
      <c r="AK44" s="209"/>
      <c r="AL44" s="209"/>
      <c r="AM44" s="209"/>
      <c r="AN44" s="209"/>
      <c r="AO44" s="209"/>
      <c r="AP44" s="209"/>
      <c r="AQ44" s="209"/>
      <c r="AR44" s="209"/>
      <c r="AS44" s="875"/>
      <c r="AT44" s="876"/>
      <c r="AU44" s="876"/>
      <c r="AV44" s="876"/>
      <c r="AW44" s="876"/>
      <c r="AX44" s="877"/>
      <c r="AY44" s="209"/>
      <c r="AZ44" s="209"/>
      <c r="BA44" s="209"/>
      <c r="BB44" s="209"/>
      <c r="BC44" s="209"/>
      <c r="BD44" s="209"/>
      <c r="BE44" s="209"/>
      <c r="BF44" s="209"/>
      <c r="BG44" s="209"/>
      <c r="BH44" s="209"/>
      <c r="BI44" s="209"/>
      <c r="BJ44" s="209"/>
      <c r="BK44" s="878" t="s">
        <v>281</v>
      </c>
      <c r="BL44" s="879"/>
      <c r="BM44" s="882" t="s">
        <v>138</v>
      </c>
      <c r="BN44" s="883"/>
      <c r="BO44" s="875"/>
      <c r="BP44" s="876"/>
      <c r="BQ44" s="876"/>
      <c r="BR44" s="876"/>
      <c r="BS44" s="876"/>
      <c r="BT44" s="877"/>
      <c r="BU44" s="209"/>
      <c r="BV44" s="209"/>
      <c r="BW44" s="209"/>
      <c r="BX44" s="209"/>
      <c r="BY44" s="209"/>
      <c r="BZ44" s="209"/>
      <c r="CA44" s="209"/>
      <c r="CB44" s="209"/>
      <c r="CC44" s="209"/>
      <c r="CD44" s="209"/>
      <c r="CE44" s="209"/>
      <c r="CF44" s="209"/>
      <c r="CG44" s="209"/>
      <c r="CH44" s="209"/>
      <c r="CI44" s="157"/>
      <c r="CJ44" s="889" t="s">
        <v>282</v>
      </c>
      <c r="CK44" s="890"/>
      <c r="CL44" s="890"/>
      <c r="CM44" s="890"/>
      <c r="CN44" s="890"/>
      <c r="CO44" s="890"/>
      <c r="CP44" s="129" t="s">
        <v>286</v>
      </c>
    </row>
    <row r="45" spans="1:95" s="26" customFormat="1" ht="14.25" customHeight="1" x14ac:dyDescent="0.15">
      <c r="A45" s="131"/>
      <c r="B45" s="73"/>
      <c r="C45" s="891"/>
      <c r="D45" s="892"/>
      <c r="E45" s="893"/>
      <c r="F45" s="910"/>
      <c r="G45" s="911"/>
      <c r="H45" s="911"/>
      <c r="I45" s="911"/>
      <c r="J45" s="911"/>
      <c r="K45" s="911"/>
      <c r="L45" s="911"/>
      <c r="M45" s="911"/>
      <c r="N45" s="915"/>
      <c r="O45" s="919"/>
      <c r="P45" s="920"/>
      <c r="Q45" s="866"/>
      <c r="R45" s="867"/>
      <c r="S45" s="868"/>
      <c r="T45" s="156"/>
      <c r="U45" s="209"/>
      <c r="V45" s="209"/>
      <c r="W45" s="209"/>
      <c r="X45" s="209"/>
      <c r="Y45" s="209"/>
      <c r="Z45" s="872"/>
      <c r="AA45" s="873"/>
      <c r="AB45" s="873"/>
      <c r="AC45" s="873"/>
      <c r="AD45" s="873"/>
      <c r="AE45" s="874"/>
      <c r="AF45" s="209"/>
      <c r="AG45" s="209"/>
      <c r="AH45" s="209"/>
      <c r="AI45" s="209"/>
      <c r="AJ45" s="209"/>
      <c r="AK45" s="209"/>
      <c r="AL45" s="209"/>
      <c r="AM45" s="209"/>
      <c r="AN45" s="209"/>
      <c r="AO45" s="209"/>
      <c r="AP45" s="209"/>
      <c r="AQ45" s="209"/>
      <c r="AR45" s="209"/>
      <c r="AS45" s="872"/>
      <c r="AT45" s="873"/>
      <c r="AU45" s="873"/>
      <c r="AV45" s="873"/>
      <c r="AW45" s="873"/>
      <c r="AX45" s="874"/>
      <c r="AY45" s="209"/>
      <c r="AZ45" s="209"/>
      <c r="BA45" s="209"/>
      <c r="BB45" s="209"/>
      <c r="BC45" s="209"/>
      <c r="BD45" s="209"/>
      <c r="BE45" s="209"/>
      <c r="BF45" s="209"/>
      <c r="BG45" s="209"/>
      <c r="BH45" s="209"/>
      <c r="BI45" s="209"/>
      <c r="BJ45" s="209"/>
      <c r="BK45" s="880"/>
      <c r="BL45" s="881"/>
      <c r="BM45" s="884"/>
      <c r="BN45" s="885"/>
      <c r="BO45" s="872"/>
      <c r="BP45" s="873"/>
      <c r="BQ45" s="873"/>
      <c r="BR45" s="873"/>
      <c r="BS45" s="873"/>
      <c r="BT45" s="874"/>
      <c r="BU45" s="209"/>
      <c r="BV45" s="209"/>
      <c r="BW45" s="209"/>
      <c r="BX45" s="209"/>
      <c r="BY45" s="209"/>
      <c r="BZ45" s="209"/>
      <c r="CA45" s="209"/>
      <c r="CB45" s="209"/>
      <c r="CC45" s="209"/>
      <c r="CD45" s="209"/>
      <c r="CE45" s="209"/>
      <c r="CF45" s="209"/>
      <c r="CG45" s="209"/>
      <c r="CH45" s="209"/>
      <c r="CI45" s="157"/>
      <c r="CJ45" s="894" t="s">
        <v>283</v>
      </c>
      <c r="CK45" s="895"/>
      <c r="CL45" s="895"/>
      <c r="CM45" s="895"/>
      <c r="CN45" s="895"/>
      <c r="CO45" s="895"/>
      <c r="CP45" s="130" t="s">
        <v>286</v>
      </c>
    </row>
    <row r="46" spans="1:95" s="26" customFormat="1" ht="14.25" customHeight="1" thickBot="1" x14ac:dyDescent="0.2">
      <c r="A46" s="131"/>
      <c r="B46" s="73"/>
      <c r="C46" s="896" t="s">
        <v>196</v>
      </c>
      <c r="D46" s="897"/>
      <c r="E46" s="898"/>
      <c r="F46" s="910"/>
      <c r="G46" s="911"/>
      <c r="H46" s="911"/>
      <c r="I46" s="911"/>
      <c r="J46" s="911"/>
      <c r="K46" s="911"/>
      <c r="L46" s="911"/>
      <c r="M46" s="911"/>
      <c r="N46" s="915"/>
      <c r="O46" s="919"/>
      <c r="P46" s="920"/>
      <c r="Q46" s="899" t="s">
        <v>20</v>
      </c>
      <c r="R46" s="900"/>
      <c r="S46" s="901"/>
      <c r="T46" s="158"/>
      <c r="U46" s="159"/>
      <c r="V46" s="159"/>
      <c r="W46" s="159"/>
      <c r="X46" s="159"/>
      <c r="Y46" s="159"/>
      <c r="Z46" s="902"/>
      <c r="AA46" s="903"/>
      <c r="AB46" s="903"/>
      <c r="AC46" s="903"/>
      <c r="AD46" s="903"/>
      <c r="AE46" s="904"/>
      <c r="AF46" s="159"/>
      <c r="AG46" s="159"/>
      <c r="AH46" s="159"/>
      <c r="AI46" s="159"/>
      <c r="AJ46" s="159"/>
      <c r="AK46" s="159"/>
      <c r="AL46" s="159"/>
      <c r="AM46" s="159"/>
      <c r="AN46" s="159"/>
      <c r="AO46" s="159"/>
      <c r="AP46" s="159"/>
      <c r="AQ46" s="159"/>
      <c r="AR46" s="159"/>
      <c r="AS46" s="902"/>
      <c r="AT46" s="903"/>
      <c r="AU46" s="903"/>
      <c r="AV46" s="903"/>
      <c r="AW46" s="903"/>
      <c r="AX46" s="904"/>
      <c r="AY46" s="159"/>
      <c r="AZ46" s="159"/>
      <c r="BA46" s="159"/>
      <c r="BB46" s="159"/>
      <c r="BC46" s="159"/>
      <c r="BD46" s="159"/>
      <c r="BE46" s="159"/>
      <c r="BF46" s="159"/>
      <c r="BG46" s="159"/>
      <c r="BH46" s="159"/>
      <c r="BI46" s="159"/>
      <c r="BJ46" s="159"/>
      <c r="BK46" s="124"/>
      <c r="BL46" s="124"/>
      <c r="BM46" s="124"/>
      <c r="BN46" s="124"/>
      <c r="BO46" s="902"/>
      <c r="BP46" s="903"/>
      <c r="BQ46" s="903"/>
      <c r="BR46" s="903"/>
      <c r="BS46" s="903"/>
      <c r="BT46" s="904"/>
      <c r="BU46" s="159"/>
      <c r="BV46" s="159"/>
      <c r="BW46" s="159"/>
      <c r="BX46" s="159"/>
      <c r="BY46" s="159"/>
      <c r="BZ46" s="159"/>
      <c r="CA46" s="159"/>
      <c r="CB46" s="159"/>
      <c r="CC46" s="159"/>
      <c r="CD46" s="159"/>
      <c r="CE46" s="159"/>
      <c r="CF46" s="159"/>
      <c r="CG46" s="159"/>
      <c r="CH46" s="159"/>
      <c r="CI46" s="160"/>
      <c r="CJ46" s="927" t="s">
        <v>287</v>
      </c>
      <c r="CK46" s="928"/>
      <c r="CL46" s="928"/>
      <c r="CM46" s="928"/>
      <c r="CN46" s="928"/>
      <c r="CO46" s="928"/>
      <c r="CP46" s="929"/>
    </row>
    <row r="47" spans="1:95" s="26" customFormat="1" ht="14.25" customHeight="1" x14ac:dyDescent="0.15">
      <c r="A47" s="131"/>
      <c r="B47" s="73"/>
      <c r="C47" s="891"/>
      <c r="D47" s="892"/>
      <c r="E47" s="893"/>
      <c r="F47" s="910"/>
      <c r="G47" s="911"/>
      <c r="H47" s="911"/>
      <c r="I47" s="911"/>
      <c r="J47" s="911"/>
      <c r="K47" s="911"/>
      <c r="L47" s="911"/>
      <c r="M47" s="911"/>
      <c r="N47" s="915"/>
      <c r="O47" s="917" t="s">
        <v>14</v>
      </c>
      <c r="P47" s="918"/>
      <c r="Q47" s="886" t="s">
        <v>284</v>
      </c>
      <c r="R47" s="887"/>
      <c r="S47" s="888"/>
      <c r="T47" s="166"/>
      <c r="U47" s="167"/>
      <c r="V47" s="167"/>
      <c r="W47" s="167"/>
      <c r="X47" s="167"/>
      <c r="Y47" s="167"/>
      <c r="Z47" s="857"/>
      <c r="AA47" s="858"/>
      <c r="AB47" s="858"/>
      <c r="AC47" s="858"/>
      <c r="AD47" s="858"/>
      <c r="AE47" s="859"/>
      <c r="AF47" s="167"/>
      <c r="AG47" s="167"/>
      <c r="AH47" s="167"/>
      <c r="AI47" s="167"/>
      <c r="AJ47" s="167"/>
      <c r="AK47" s="167"/>
      <c r="AL47" s="167"/>
      <c r="AM47" s="167"/>
      <c r="AN47" s="167"/>
      <c r="AO47" s="167"/>
      <c r="AP47" s="167"/>
      <c r="AQ47" s="167"/>
      <c r="AR47" s="167"/>
      <c r="AS47" s="857"/>
      <c r="AT47" s="858"/>
      <c r="AU47" s="858"/>
      <c r="AV47" s="858"/>
      <c r="AW47" s="858"/>
      <c r="AX47" s="859"/>
      <c r="AY47" s="167"/>
      <c r="AZ47" s="167"/>
      <c r="BA47" s="167"/>
      <c r="BB47" s="167"/>
      <c r="BC47" s="167"/>
      <c r="BD47" s="167"/>
      <c r="BE47" s="167"/>
      <c r="BF47" s="167"/>
      <c r="BG47" s="167"/>
      <c r="BH47" s="167"/>
      <c r="BI47" s="167"/>
      <c r="BJ47" s="167"/>
      <c r="BK47" s="168"/>
      <c r="BL47" s="168"/>
      <c r="BM47" s="168"/>
      <c r="BN47" s="168"/>
      <c r="BO47" s="857"/>
      <c r="BP47" s="858"/>
      <c r="BQ47" s="858"/>
      <c r="BR47" s="858"/>
      <c r="BS47" s="858"/>
      <c r="BT47" s="859"/>
      <c r="BU47" s="167"/>
      <c r="BV47" s="167"/>
      <c r="BW47" s="167"/>
      <c r="BX47" s="167"/>
      <c r="BY47" s="167"/>
      <c r="BZ47" s="167"/>
      <c r="CA47" s="167"/>
      <c r="CB47" s="167"/>
      <c r="CC47" s="167"/>
      <c r="CD47" s="167"/>
      <c r="CE47" s="167"/>
      <c r="CF47" s="167"/>
      <c r="CG47" s="167"/>
      <c r="CH47" s="167"/>
      <c r="CI47" s="169"/>
      <c r="CJ47" s="932"/>
      <c r="CK47" s="933"/>
      <c r="CL47" s="933"/>
      <c r="CM47" s="933"/>
      <c r="CN47" s="933"/>
      <c r="CO47" s="933"/>
      <c r="CP47" s="934"/>
    </row>
    <row r="48" spans="1:95" s="26" customFormat="1" ht="14.25" customHeight="1" x14ac:dyDescent="0.15">
      <c r="A48" s="131"/>
      <c r="B48" s="73"/>
      <c r="C48" s="891" t="s">
        <v>19</v>
      </c>
      <c r="D48" s="892"/>
      <c r="E48" s="893"/>
      <c r="F48" s="910"/>
      <c r="G48" s="911"/>
      <c r="H48" s="911"/>
      <c r="I48" s="911"/>
      <c r="J48" s="911"/>
      <c r="K48" s="911"/>
      <c r="L48" s="911"/>
      <c r="M48" s="911"/>
      <c r="N48" s="915"/>
      <c r="O48" s="919"/>
      <c r="P48" s="920"/>
      <c r="Q48" s="863" t="s">
        <v>285</v>
      </c>
      <c r="R48" s="864"/>
      <c r="S48" s="865"/>
      <c r="T48" s="156"/>
      <c r="U48" s="209"/>
      <c r="V48" s="209"/>
      <c r="W48" s="209"/>
      <c r="X48" s="209"/>
      <c r="Y48" s="209"/>
      <c r="Z48" s="869"/>
      <c r="AA48" s="870"/>
      <c r="AB48" s="870"/>
      <c r="AC48" s="870"/>
      <c r="AD48" s="870"/>
      <c r="AE48" s="871"/>
      <c r="AF48" s="209"/>
      <c r="AG48" s="209"/>
      <c r="AH48" s="209"/>
      <c r="AI48" s="209"/>
      <c r="AJ48" s="209"/>
      <c r="AK48" s="209"/>
      <c r="AL48" s="209"/>
      <c r="AM48" s="209"/>
      <c r="AN48" s="209"/>
      <c r="AO48" s="209"/>
      <c r="AP48" s="209"/>
      <c r="AQ48" s="209"/>
      <c r="AR48" s="209"/>
      <c r="AS48" s="875"/>
      <c r="AT48" s="876"/>
      <c r="AU48" s="876"/>
      <c r="AV48" s="876"/>
      <c r="AW48" s="876"/>
      <c r="AX48" s="877"/>
      <c r="AY48" s="209"/>
      <c r="AZ48" s="209"/>
      <c r="BA48" s="209"/>
      <c r="BB48" s="209"/>
      <c r="BC48" s="209"/>
      <c r="BD48" s="209"/>
      <c r="BE48" s="209"/>
      <c r="BF48" s="209"/>
      <c r="BG48" s="209"/>
      <c r="BH48" s="209"/>
      <c r="BI48" s="209"/>
      <c r="BJ48" s="209"/>
      <c r="BK48" s="878" t="s">
        <v>281</v>
      </c>
      <c r="BL48" s="879"/>
      <c r="BM48" s="882" t="s">
        <v>138</v>
      </c>
      <c r="BN48" s="883"/>
      <c r="BO48" s="875"/>
      <c r="BP48" s="876"/>
      <c r="BQ48" s="876"/>
      <c r="BR48" s="876"/>
      <c r="BS48" s="876"/>
      <c r="BT48" s="877"/>
      <c r="BU48" s="209"/>
      <c r="BV48" s="209"/>
      <c r="BW48" s="209"/>
      <c r="BX48" s="209"/>
      <c r="BY48" s="209"/>
      <c r="BZ48" s="209"/>
      <c r="CA48" s="209"/>
      <c r="CB48" s="209"/>
      <c r="CC48" s="209"/>
      <c r="CD48" s="209"/>
      <c r="CE48" s="209"/>
      <c r="CF48" s="209"/>
      <c r="CG48" s="209"/>
      <c r="CH48" s="209"/>
      <c r="CI48" s="157"/>
      <c r="CJ48" s="924"/>
      <c r="CK48" s="925"/>
      <c r="CL48" s="925"/>
      <c r="CM48" s="925"/>
      <c r="CN48" s="925"/>
      <c r="CO48" s="925"/>
      <c r="CP48" s="926"/>
    </row>
    <row r="49" spans="1:95" ht="14.25" customHeight="1" x14ac:dyDescent="0.15">
      <c r="A49" s="128"/>
      <c r="B49" s="65"/>
      <c r="C49" s="891" t="str">
        <f>IF(OR($I$15="",C46="",C48=""),"（   ）",TEXT(WEEKDAY(DATE(2018+$I$15,C46,C48)),"(aaa)"))</f>
        <v>（   ）</v>
      </c>
      <c r="D49" s="892"/>
      <c r="E49" s="893"/>
      <c r="F49" s="910"/>
      <c r="G49" s="911"/>
      <c r="H49" s="911"/>
      <c r="I49" s="911"/>
      <c r="J49" s="911"/>
      <c r="K49" s="911"/>
      <c r="L49" s="911"/>
      <c r="M49" s="911"/>
      <c r="N49" s="915"/>
      <c r="O49" s="919"/>
      <c r="P49" s="920"/>
      <c r="Q49" s="866"/>
      <c r="R49" s="867"/>
      <c r="S49" s="868"/>
      <c r="T49" s="156"/>
      <c r="U49" s="209"/>
      <c r="V49" s="209"/>
      <c r="W49" s="209"/>
      <c r="X49" s="209"/>
      <c r="Y49" s="209"/>
      <c r="Z49" s="872"/>
      <c r="AA49" s="873"/>
      <c r="AB49" s="873"/>
      <c r="AC49" s="873"/>
      <c r="AD49" s="873"/>
      <c r="AE49" s="874"/>
      <c r="AF49" s="209"/>
      <c r="AG49" s="209"/>
      <c r="AH49" s="209"/>
      <c r="AI49" s="209"/>
      <c r="AJ49" s="209"/>
      <c r="AK49" s="209"/>
      <c r="AL49" s="209"/>
      <c r="AM49" s="209"/>
      <c r="AN49" s="209"/>
      <c r="AO49" s="209"/>
      <c r="AP49" s="209"/>
      <c r="AQ49" s="209"/>
      <c r="AR49" s="209"/>
      <c r="AS49" s="872"/>
      <c r="AT49" s="873"/>
      <c r="AU49" s="873"/>
      <c r="AV49" s="873"/>
      <c r="AW49" s="873"/>
      <c r="AX49" s="874"/>
      <c r="AY49" s="209"/>
      <c r="AZ49" s="209"/>
      <c r="BA49" s="209"/>
      <c r="BB49" s="209"/>
      <c r="BC49" s="209"/>
      <c r="BD49" s="209"/>
      <c r="BE49" s="209"/>
      <c r="BF49" s="209"/>
      <c r="BG49" s="209"/>
      <c r="BH49" s="209"/>
      <c r="BI49" s="209"/>
      <c r="BJ49" s="209"/>
      <c r="BK49" s="880"/>
      <c r="BL49" s="881"/>
      <c r="BM49" s="884"/>
      <c r="BN49" s="885"/>
      <c r="BO49" s="872"/>
      <c r="BP49" s="873"/>
      <c r="BQ49" s="873"/>
      <c r="BR49" s="873"/>
      <c r="BS49" s="873"/>
      <c r="BT49" s="874"/>
      <c r="BU49" s="209"/>
      <c r="BV49" s="209"/>
      <c r="BW49" s="209"/>
      <c r="BX49" s="209"/>
      <c r="BY49" s="209"/>
      <c r="BZ49" s="209"/>
      <c r="CA49" s="209"/>
      <c r="CB49" s="209"/>
      <c r="CC49" s="209"/>
      <c r="CD49" s="209"/>
      <c r="CE49" s="209"/>
      <c r="CF49" s="209"/>
      <c r="CG49" s="209"/>
      <c r="CH49" s="209"/>
      <c r="CI49" s="157"/>
      <c r="CJ49" s="924"/>
      <c r="CK49" s="925"/>
      <c r="CL49" s="925"/>
      <c r="CM49" s="925"/>
      <c r="CN49" s="925"/>
      <c r="CO49" s="925"/>
      <c r="CP49" s="926"/>
      <c r="CQ49" s="1"/>
    </row>
    <row r="50" spans="1:95" ht="14.25" customHeight="1" thickBot="1" x14ac:dyDescent="0.2">
      <c r="A50" s="132"/>
      <c r="B50" s="133"/>
      <c r="C50" s="921"/>
      <c r="D50" s="922"/>
      <c r="E50" s="923"/>
      <c r="F50" s="912"/>
      <c r="G50" s="913"/>
      <c r="H50" s="913"/>
      <c r="I50" s="913"/>
      <c r="J50" s="913"/>
      <c r="K50" s="913"/>
      <c r="L50" s="913"/>
      <c r="M50" s="913"/>
      <c r="N50" s="916"/>
      <c r="O50" s="930"/>
      <c r="P50" s="931"/>
      <c r="Q50" s="899" t="s">
        <v>20</v>
      </c>
      <c r="R50" s="900"/>
      <c r="S50" s="901"/>
      <c r="T50" s="158"/>
      <c r="U50" s="159"/>
      <c r="V50" s="159"/>
      <c r="W50" s="159"/>
      <c r="X50" s="159"/>
      <c r="Y50" s="159"/>
      <c r="Z50" s="902"/>
      <c r="AA50" s="903"/>
      <c r="AB50" s="903"/>
      <c r="AC50" s="903"/>
      <c r="AD50" s="903"/>
      <c r="AE50" s="904"/>
      <c r="AF50" s="159"/>
      <c r="AG50" s="159"/>
      <c r="AH50" s="159"/>
      <c r="AI50" s="159"/>
      <c r="AJ50" s="159"/>
      <c r="AK50" s="159"/>
      <c r="AL50" s="159"/>
      <c r="AM50" s="159"/>
      <c r="AN50" s="159"/>
      <c r="AO50" s="159"/>
      <c r="AP50" s="159"/>
      <c r="AQ50" s="159"/>
      <c r="AR50" s="159"/>
      <c r="AS50" s="902"/>
      <c r="AT50" s="903"/>
      <c r="AU50" s="903"/>
      <c r="AV50" s="903"/>
      <c r="AW50" s="903"/>
      <c r="AX50" s="904"/>
      <c r="AY50" s="159"/>
      <c r="AZ50" s="159"/>
      <c r="BA50" s="159"/>
      <c r="BB50" s="159"/>
      <c r="BC50" s="159"/>
      <c r="BD50" s="159"/>
      <c r="BE50" s="159"/>
      <c r="BF50" s="159"/>
      <c r="BG50" s="159"/>
      <c r="BH50" s="159"/>
      <c r="BI50" s="159"/>
      <c r="BJ50" s="159"/>
      <c r="BK50" s="124"/>
      <c r="BL50" s="124"/>
      <c r="BM50" s="124"/>
      <c r="BN50" s="124"/>
      <c r="BO50" s="902"/>
      <c r="BP50" s="903"/>
      <c r="BQ50" s="903"/>
      <c r="BR50" s="903"/>
      <c r="BS50" s="903"/>
      <c r="BT50" s="904"/>
      <c r="BU50" s="159"/>
      <c r="BV50" s="159"/>
      <c r="BW50" s="159"/>
      <c r="BX50" s="159"/>
      <c r="BY50" s="159"/>
      <c r="BZ50" s="159"/>
      <c r="CA50" s="159"/>
      <c r="CB50" s="159"/>
      <c r="CC50" s="159"/>
      <c r="CD50" s="159"/>
      <c r="CE50" s="159"/>
      <c r="CF50" s="159"/>
      <c r="CG50" s="159"/>
      <c r="CH50" s="159"/>
      <c r="CI50" s="160"/>
      <c r="CJ50" s="935"/>
      <c r="CK50" s="936"/>
      <c r="CL50" s="936"/>
      <c r="CM50" s="936"/>
      <c r="CN50" s="936"/>
      <c r="CO50" s="936"/>
      <c r="CP50" s="937"/>
      <c r="CQ50" s="1"/>
    </row>
    <row r="51" spans="1:95" ht="13.5" customHeight="1" thickTop="1" x14ac:dyDescent="0.15">
      <c r="A51" s="128"/>
      <c r="B51" s="65"/>
      <c r="C51" s="214" t="s">
        <v>162</v>
      </c>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213"/>
      <c r="CQ51" s="1"/>
    </row>
    <row r="52" spans="1:95" ht="13.5" customHeight="1" thickBot="1" x14ac:dyDescent="0.2">
      <c r="A52" s="132"/>
      <c r="B52" s="133"/>
      <c r="C52" s="212" t="s">
        <v>163</v>
      </c>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211"/>
      <c r="CQ52" s="1"/>
    </row>
    <row r="53" spans="1:95" ht="19.5" customHeight="1" thickTop="1" thickBot="1" x14ac:dyDescent="0.2">
      <c r="CQ53" s="1"/>
    </row>
    <row r="54" spans="1:95" ht="11.25" customHeight="1" x14ac:dyDescent="0.15">
      <c r="C54" s="780" t="s">
        <v>294</v>
      </c>
      <c r="D54" s="781"/>
      <c r="E54" s="781"/>
      <c r="F54" s="781"/>
      <c r="G54" s="781"/>
      <c r="H54" s="781"/>
      <c r="I54" s="781"/>
      <c r="J54" s="781"/>
      <c r="K54" s="781"/>
      <c r="L54" s="781"/>
      <c r="M54" s="781"/>
      <c r="N54" s="781"/>
      <c r="O54" s="781"/>
      <c r="P54" s="781"/>
      <c r="Q54" s="781"/>
      <c r="R54" s="781"/>
      <c r="S54" s="783">
        <v>6</v>
      </c>
      <c r="T54" s="784"/>
      <c r="U54" s="161"/>
      <c r="V54" s="139"/>
      <c r="W54" s="784">
        <v>7</v>
      </c>
      <c r="X54" s="784"/>
      <c r="Y54" s="161"/>
      <c r="Z54" s="139"/>
      <c r="AA54" s="784">
        <v>8</v>
      </c>
      <c r="AB54" s="784"/>
      <c r="AC54" s="161"/>
      <c r="AD54" s="139"/>
      <c r="AE54" s="784">
        <v>9</v>
      </c>
      <c r="AF54" s="784"/>
      <c r="AG54" s="161"/>
      <c r="AH54" s="139"/>
      <c r="AI54" s="784">
        <v>10</v>
      </c>
      <c r="AJ54" s="784"/>
      <c r="AK54" s="139"/>
      <c r="AL54" s="139"/>
      <c r="AM54" s="784">
        <v>11</v>
      </c>
      <c r="AN54" s="784"/>
      <c r="AO54" s="784"/>
      <c r="AP54" s="139"/>
      <c r="AQ54" s="139"/>
      <c r="AR54" s="784">
        <v>12</v>
      </c>
      <c r="AS54" s="784"/>
      <c r="AT54" s="139"/>
      <c r="AU54" s="139"/>
      <c r="AV54" s="784">
        <v>13</v>
      </c>
      <c r="AW54" s="784"/>
      <c r="AX54" s="139"/>
      <c r="AY54" s="139"/>
      <c r="AZ54" s="784">
        <v>14</v>
      </c>
      <c r="BA54" s="784"/>
      <c r="BB54" s="139"/>
      <c r="BC54" s="139"/>
      <c r="BD54" s="784">
        <v>15</v>
      </c>
      <c r="BE54" s="784"/>
      <c r="BF54" s="139"/>
      <c r="BG54" s="139"/>
      <c r="BH54" s="784">
        <v>16</v>
      </c>
      <c r="BI54" s="784"/>
      <c r="BJ54" s="139"/>
      <c r="BK54" s="139"/>
      <c r="BL54" s="784">
        <v>17</v>
      </c>
      <c r="BM54" s="784"/>
      <c r="BN54" s="139"/>
      <c r="BO54" s="139"/>
      <c r="BP54" s="784">
        <v>18</v>
      </c>
      <c r="BQ54" s="784"/>
      <c r="BR54" s="139"/>
      <c r="BS54" s="139"/>
      <c r="BT54" s="784">
        <v>19</v>
      </c>
      <c r="BU54" s="784"/>
      <c r="BV54" s="139"/>
      <c r="BW54" s="139"/>
      <c r="BX54" s="784">
        <v>20</v>
      </c>
      <c r="BY54" s="784"/>
      <c r="BZ54" s="139"/>
      <c r="CA54" s="139"/>
      <c r="CB54" s="784">
        <v>21</v>
      </c>
      <c r="CC54" s="784"/>
      <c r="CD54" s="139"/>
      <c r="CE54" s="139"/>
      <c r="CF54" s="784">
        <v>22</v>
      </c>
      <c r="CG54" s="784"/>
      <c r="CH54" s="139"/>
      <c r="CI54" s="140"/>
      <c r="CQ54" s="1"/>
    </row>
    <row r="55" spans="1:95" ht="3" customHeight="1" x14ac:dyDescent="0.15">
      <c r="C55" s="782"/>
      <c r="D55" s="781"/>
      <c r="E55" s="781"/>
      <c r="F55" s="781"/>
      <c r="G55" s="781"/>
      <c r="H55" s="781"/>
      <c r="I55" s="781"/>
      <c r="J55" s="781"/>
      <c r="K55" s="781"/>
      <c r="L55" s="781"/>
      <c r="M55" s="781"/>
      <c r="N55" s="781"/>
      <c r="O55" s="781"/>
      <c r="P55" s="781"/>
      <c r="Q55" s="781"/>
      <c r="R55" s="781"/>
      <c r="S55" s="136"/>
      <c r="T55" s="26"/>
      <c r="U55" s="12"/>
      <c r="W55" s="11"/>
      <c r="X55" s="26"/>
      <c r="Y55" s="12"/>
      <c r="AA55" s="11"/>
      <c r="AB55" s="26"/>
      <c r="AC55" s="12"/>
      <c r="AE55" s="11"/>
      <c r="AF55" s="26"/>
      <c r="AG55" s="12"/>
      <c r="AI55" s="11"/>
      <c r="AJ55" s="26"/>
      <c r="AK55" s="12"/>
      <c r="AM55" s="11"/>
      <c r="AO55" s="153"/>
      <c r="AP55" s="12"/>
      <c r="AR55" s="11"/>
      <c r="AS55" s="26"/>
      <c r="AT55" s="12"/>
      <c r="AV55" s="11"/>
      <c r="AW55" s="26"/>
      <c r="AX55" s="12"/>
      <c r="AZ55" s="11"/>
      <c r="BA55" s="26"/>
      <c r="BB55" s="12"/>
      <c r="BD55" s="11"/>
      <c r="BE55" s="26"/>
      <c r="BF55" s="12"/>
      <c r="BH55" s="11"/>
      <c r="BI55" s="26"/>
      <c r="BJ55" s="12"/>
      <c r="BL55" s="11"/>
      <c r="BM55" s="26"/>
      <c r="BN55" s="12"/>
      <c r="BP55" s="11"/>
      <c r="BQ55" s="26"/>
      <c r="BR55" s="12"/>
      <c r="BT55" s="11"/>
      <c r="BU55" s="26"/>
      <c r="BV55" s="12"/>
      <c r="BX55" s="11"/>
      <c r="BY55" s="26"/>
      <c r="BZ55" s="12"/>
      <c r="CB55" s="11"/>
      <c r="CC55" s="26"/>
      <c r="CD55" s="12"/>
      <c r="CF55" s="11"/>
      <c r="CG55" s="26"/>
      <c r="CH55" s="26"/>
      <c r="CI55" s="9"/>
      <c r="CQ55" s="1"/>
    </row>
    <row r="56" spans="1:95" ht="3" customHeight="1" x14ac:dyDescent="0.15">
      <c r="C56" s="782"/>
      <c r="D56" s="781"/>
      <c r="E56" s="781"/>
      <c r="F56" s="781"/>
      <c r="G56" s="781"/>
      <c r="H56" s="781"/>
      <c r="I56" s="781"/>
      <c r="J56" s="781"/>
      <c r="K56" s="781"/>
      <c r="L56" s="781"/>
      <c r="M56" s="781"/>
      <c r="N56" s="781"/>
      <c r="O56" s="781"/>
      <c r="P56" s="781"/>
      <c r="Q56" s="781"/>
      <c r="R56" s="781"/>
      <c r="S56" s="136"/>
      <c r="T56" s="137"/>
      <c r="U56" s="125"/>
      <c r="W56" s="11"/>
      <c r="Y56" s="125"/>
      <c r="AA56" s="11"/>
      <c r="AB56" s="137"/>
      <c r="AC56" s="125"/>
      <c r="AE56" s="11"/>
      <c r="AG56" s="125"/>
      <c r="AI56" s="11"/>
      <c r="AJ56" s="137"/>
      <c r="AK56" s="125"/>
      <c r="AM56" s="11"/>
      <c r="AO56" s="14"/>
      <c r="AP56" s="125"/>
      <c r="AR56" s="11"/>
      <c r="AS56" s="137"/>
      <c r="AT56" s="125"/>
      <c r="AV56" s="11"/>
      <c r="AX56" s="125"/>
      <c r="AZ56" s="11"/>
      <c r="BA56" s="137"/>
      <c r="BB56" s="125"/>
      <c r="BD56" s="11"/>
      <c r="BF56" s="125"/>
      <c r="BH56" s="11"/>
      <c r="BI56" s="137"/>
      <c r="BJ56" s="125"/>
      <c r="BL56" s="11"/>
      <c r="BN56" s="125"/>
      <c r="BP56" s="11"/>
      <c r="BQ56" s="137"/>
      <c r="BR56" s="125"/>
      <c r="BT56" s="11"/>
      <c r="BV56" s="125"/>
      <c r="BX56" s="11"/>
      <c r="BY56" s="137"/>
      <c r="BZ56" s="125"/>
      <c r="CB56" s="11"/>
      <c r="CD56" s="125"/>
      <c r="CF56" s="11"/>
      <c r="CG56" s="13"/>
      <c r="CI56" s="138"/>
      <c r="CQ56" s="1"/>
    </row>
    <row r="57" spans="1:95" ht="15" customHeight="1" x14ac:dyDescent="0.15">
      <c r="C57" s="31"/>
      <c r="F57" s="801" t="s">
        <v>279</v>
      </c>
      <c r="G57" s="802"/>
      <c r="H57" s="802"/>
      <c r="I57" s="802"/>
      <c r="J57" s="802"/>
      <c r="K57" s="802"/>
      <c r="L57" s="802"/>
      <c r="M57" s="802"/>
      <c r="N57" s="803"/>
      <c r="O57" s="804" t="s">
        <v>290</v>
      </c>
      <c r="P57" s="805"/>
      <c r="Q57" s="808"/>
      <c r="R57" s="809"/>
      <c r="S57" s="810"/>
      <c r="T57" s="814"/>
      <c r="U57" s="815"/>
      <c r="V57" s="818" t="s">
        <v>180</v>
      </c>
      <c r="W57" s="830" t="s">
        <v>179</v>
      </c>
      <c r="X57" s="831"/>
      <c r="Y57" s="834"/>
      <c r="Z57" s="836" t="s">
        <v>8</v>
      </c>
      <c r="AA57" s="837"/>
      <c r="AB57" s="837"/>
      <c r="AC57" s="837"/>
      <c r="AD57" s="837"/>
      <c r="AE57" s="837"/>
      <c r="AF57" s="834" t="s">
        <v>182</v>
      </c>
      <c r="AG57" s="820"/>
      <c r="AH57" s="820"/>
      <c r="AI57" s="820"/>
      <c r="AJ57" s="820"/>
      <c r="AK57" s="820"/>
      <c r="AL57" s="820"/>
      <c r="AM57" s="820"/>
      <c r="AN57" s="820"/>
      <c r="AO57" s="820"/>
      <c r="AP57" s="820"/>
      <c r="AQ57" s="820"/>
      <c r="AR57" s="814"/>
      <c r="AS57" s="836" t="s">
        <v>9</v>
      </c>
      <c r="AT57" s="837"/>
      <c r="AU57" s="837"/>
      <c r="AV57" s="837"/>
      <c r="AW57" s="837"/>
      <c r="AX57" s="838"/>
      <c r="AY57" s="839" t="s">
        <v>280</v>
      </c>
      <c r="AZ57" s="839"/>
      <c r="BA57" s="839"/>
      <c r="BB57" s="839"/>
      <c r="BC57" s="839"/>
      <c r="BD57" s="839"/>
      <c r="BE57" s="839"/>
      <c r="BF57" s="839"/>
      <c r="BG57" s="839"/>
      <c r="BH57" s="839"/>
      <c r="BI57" s="839"/>
      <c r="BJ57" s="823"/>
      <c r="BK57" s="849" t="s">
        <v>281</v>
      </c>
      <c r="BL57" s="850"/>
      <c r="BM57" s="853" t="s">
        <v>138</v>
      </c>
      <c r="BN57" s="854"/>
      <c r="BO57" s="836" t="s">
        <v>10</v>
      </c>
      <c r="BP57" s="837"/>
      <c r="BQ57" s="837"/>
      <c r="BR57" s="837"/>
      <c r="BS57" s="837"/>
      <c r="BT57" s="838"/>
      <c r="BU57" s="820" t="s">
        <v>183</v>
      </c>
      <c r="BV57" s="820"/>
      <c r="BW57" s="820"/>
      <c r="BX57" s="820"/>
      <c r="BY57" s="820"/>
      <c r="BZ57" s="820"/>
      <c r="CA57" s="820"/>
      <c r="CB57" s="820"/>
      <c r="CC57" s="820"/>
      <c r="CD57" s="820"/>
      <c r="CE57" s="820"/>
      <c r="CF57" s="814"/>
      <c r="CG57" s="822" t="s">
        <v>295</v>
      </c>
      <c r="CH57" s="823"/>
      <c r="CI57" s="826" t="s">
        <v>293</v>
      </c>
      <c r="CQ57" s="1"/>
    </row>
    <row r="58" spans="1:95" ht="15" customHeight="1" thickBot="1" x14ac:dyDescent="0.2">
      <c r="C58" s="210"/>
      <c r="D58" s="5"/>
      <c r="E58" s="5"/>
      <c r="F58" s="841" t="s">
        <v>282</v>
      </c>
      <c r="G58" s="842"/>
      <c r="H58" s="843"/>
      <c r="I58" s="841" t="s">
        <v>283</v>
      </c>
      <c r="J58" s="842"/>
      <c r="K58" s="843"/>
      <c r="L58" s="841" t="s">
        <v>246</v>
      </c>
      <c r="M58" s="842"/>
      <c r="N58" s="843"/>
      <c r="O58" s="806"/>
      <c r="P58" s="807"/>
      <c r="Q58" s="811"/>
      <c r="R58" s="812"/>
      <c r="S58" s="813"/>
      <c r="T58" s="816"/>
      <c r="U58" s="817"/>
      <c r="V58" s="819"/>
      <c r="W58" s="832"/>
      <c r="X58" s="833"/>
      <c r="Y58" s="835"/>
      <c r="Z58" s="844" t="s">
        <v>181</v>
      </c>
      <c r="AA58" s="845"/>
      <c r="AB58" s="845"/>
      <c r="AC58" s="846"/>
      <c r="AD58" s="847" t="s">
        <v>297</v>
      </c>
      <c r="AE58" s="848"/>
      <c r="AF58" s="835"/>
      <c r="AG58" s="821"/>
      <c r="AH58" s="821"/>
      <c r="AI58" s="821"/>
      <c r="AJ58" s="821"/>
      <c r="AK58" s="821"/>
      <c r="AL58" s="821"/>
      <c r="AM58" s="821"/>
      <c r="AN58" s="821"/>
      <c r="AO58" s="821"/>
      <c r="AP58" s="821"/>
      <c r="AQ58" s="821"/>
      <c r="AR58" s="821"/>
      <c r="AS58" s="829"/>
      <c r="AT58" s="829"/>
      <c r="AU58" s="829"/>
      <c r="AV58" s="829"/>
      <c r="AW58" s="829"/>
      <c r="AX58" s="829"/>
      <c r="AY58" s="840"/>
      <c r="AZ58" s="840"/>
      <c r="BA58" s="840"/>
      <c r="BB58" s="840"/>
      <c r="BC58" s="840"/>
      <c r="BD58" s="840"/>
      <c r="BE58" s="840"/>
      <c r="BF58" s="840"/>
      <c r="BG58" s="840"/>
      <c r="BH58" s="840"/>
      <c r="BI58" s="840"/>
      <c r="BJ58" s="825"/>
      <c r="BK58" s="851"/>
      <c r="BL58" s="852"/>
      <c r="BM58" s="855"/>
      <c r="BN58" s="856"/>
      <c r="BO58" s="828"/>
      <c r="BP58" s="829"/>
      <c r="BQ58" s="829"/>
      <c r="BR58" s="829"/>
      <c r="BS58" s="829"/>
      <c r="BT58" s="829"/>
      <c r="BU58" s="821"/>
      <c r="BV58" s="821"/>
      <c r="BW58" s="821"/>
      <c r="BX58" s="821"/>
      <c r="BY58" s="821"/>
      <c r="BZ58" s="821"/>
      <c r="CA58" s="821"/>
      <c r="CB58" s="821"/>
      <c r="CC58" s="821"/>
      <c r="CD58" s="821"/>
      <c r="CE58" s="821"/>
      <c r="CF58" s="816"/>
      <c r="CG58" s="824"/>
      <c r="CH58" s="825"/>
      <c r="CI58" s="827"/>
      <c r="CL58" s="33"/>
      <c r="CM58" s="33"/>
      <c r="CN58" s="33"/>
      <c r="CO58" s="33"/>
      <c r="CP58" s="33"/>
      <c r="CQ58" s="1"/>
    </row>
    <row r="59" spans="1:95" ht="14.25" customHeight="1" x14ac:dyDescent="0.15">
      <c r="C59" s="905" t="s">
        <v>299</v>
      </c>
      <c r="D59" s="906"/>
      <c r="E59" s="907"/>
      <c r="F59" s="908"/>
      <c r="G59" s="909"/>
      <c r="H59" s="909"/>
      <c r="I59" s="909"/>
      <c r="J59" s="909"/>
      <c r="K59" s="909"/>
      <c r="L59" s="909"/>
      <c r="M59" s="909"/>
      <c r="N59" s="914"/>
      <c r="O59" s="917" t="s">
        <v>12</v>
      </c>
      <c r="P59" s="918"/>
      <c r="Q59" s="886" t="s">
        <v>284</v>
      </c>
      <c r="R59" s="887"/>
      <c r="S59" s="888"/>
      <c r="T59" s="166"/>
      <c r="U59" s="167"/>
      <c r="V59" s="167"/>
      <c r="W59" s="167"/>
      <c r="X59" s="167"/>
      <c r="Y59" s="167"/>
      <c r="Z59" s="857"/>
      <c r="AA59" s="858"/>
      <c r="AB59" s="858"/>
      <c r="AC59" s="858"/>
      <c r="AD59" s="858"/>
      <c r="AE59" s="859"/>
      <c r="AF59" s="167"/>
      <c r="AG59" s="167"/>
      <c r="AH59" s="167"/>
      <c r="AI59" s="167"/>
      <c r="AJ59" s="167"/>
      <c r="AK59" s="167"/>
      <c r="AL59" s="167"/>
      <c r="AM59" s="167"/>
      <c r="AN59" s="167"/>
      <c r="AO59" s="167"/>
      <c r="AP59" s="167"/>
      <c r="AQ59" s="167"/>
      <c r="AR59" s="167"/>
      <c r="AS59" s="857"/>
      <c r="AT59" s="858"/>
      <c r="AU59" s="858"/>
      <c r="AV59" s="858"/>
      <c r="AW59" s="858"/>
      <c r="AX59" s="859"/>
      <c r="AY59" s="167"/>
      <c r="AZ59" s="167"/>
      <c r="BA59" s="167"/>
      <c r="BB59" s="167"/>
      <c r="BC59" s="167"/>
      <c r="BD59" s="167"/>
      <c r="BE59" s="167"/>
      <c r="BF59" s="167"/>
      <c r="BG59" s="167"/>
      <c r="BH59" s="167"/>
      <c r="BI59" s="167"/>
      <c r="BJ59" s="167"/>
      <c r="BK59" s="168"/>
      <c r="BL59" s="168"/>
      <c r="BM59" s="168"/>
      <c r="BN59" s="168"/>
      <c r="BO59" s="857"/>
      <c r="BP59" s="858"/>
      <c r="BQ59" s="858"/>
      <c r="BR59" s="858"/>
      <c r="BS59" s="858"/>
      <c r="BT59" s="859"/>
      <c r="BU59" s="167"/>
      <c r="BV59" s="167"/>
      <c r="BW59" s="167"/>
      <c r="BX59" s="167"/>
      <c r="BY59" s="167"/>
      <c r="BZ59" s="167"/>
      <c r="CA59" s="167"/>
      <c r="CB59" s="167"/>
      <c r="CC59" s="167"/>
      <c r="CD59" s="167"/>
      <c r="CE59" s="167"/>
      <c r="CF59" s="167"/>
      <c r="CG59" s="167"/>
      <c r="CH59" s="167"/>
      <c r="CI59" s="169"/>
      <c r="CJ59" s="860" t="s">
        <v>161</v>
      </c>
      <c r="CK59" s="861"/>
      <c r="CL59" s="861"/>
      <c r="CM59" s="861"/>
      <c r="CN59" s="861"/>
      <c r="CO59" s="861"/>
      <c r="CP59" s="862"/>
      <c r="CQ59" s="1"/>
    </row>
    <row r="60" spans="1:95" ht="14.25" customHeight="1" x14ac:dyDescent="0.15">
      <c r="B60" s="9"/>
      <c r="C60" s="891"/>
      <c r="D60" s="892"/>
      <c r="E60" s="893"/>
      <c r="F60" s="910"/>
      <c r="G60" s="911"/>
      <c r="H60" s="911"/>
      <c r="I60" s="911"/>
      <c r="J60" s="911"/>
      <c r="K60" s="911"/>
      <c r="L60" s="911"/>
      <c r="M60" s="911"/>
      <c r="N60" s="915"/>
      <c r="O60" s="919"/>
      <c r="P60" s="920"/>
      <c r="Q60" s="863" t="s">
        <v>285</v>
      </c>
      <c r="R60" s="864"/>
      <c r="S60" s="865"/>
      <c r="T60" s="156"/>
      <c r="U60" s="209"/>
      <c r="V60" s="209"/>
      <c r="W60" s="209"/>
      <c r="X60" s="209"/>
      <c r="Y60" s="209"/>
      <c r="Z60" s="869"/>
      <c r="AA60" s="870"/>
      <c r="AB60" s="870"/>
      <c r="AC60" s="870"/>
      <c r="AD60" s="870"/>
      <c r="AE60" s="871"/>
      <c r="AF60" s="209"/>
      <c r="AG60" s="209"/>
      <c r="AH60" s="209"/>
      <c r="AI60" s="209"/>
      <c r="AJ60" s="209"/>
      <c r="AK60" s="209"/>
      <c r="AL60" s="209"/>
      <c r="AM60" s="209"/>
      <c r="AN60" s="209"/>
      <c r="AO60" s="209"/>
      <c r="AP60" s="209"/>
      <c r="AQ60" s="209"/>
      <c r="AR60" s="209"/>
      <c r="AS60" s="875"/>
      <c r="AT60" s="876"/>
      <c r="AU60" s="876"/>
      <c r="AV60" s="876"/>
      <c r="AW60" s="876"/>
      <c r="AX60" s="877"/>
      <c r="AY60" s="209"/>
      <c r="AZ60" s="209"/>
      <c r="BA60" s="209"/>
      <c r="BB60" s="209"/>
      <c r="BC60" s="209"/>
      <c r="BD60" s="209"/>
      <c r="BE60" s="209"/>
      <c r="BF60" s="209"/>
      <c r="BG60" s="209"/>
      <c r="BH60" s="209"/>
      <c r="BI60" s="209"/>
      <c r="BJ60" s="209"/>
      <c r="BK60" s="878" t="s">
        <v>281</v>
      </c>
      <c r="BL60" s="879"/>
      <c r="BM60" s="882" t="s">
        <v>138</v>
      </c>
      <c r="BN60" s="883"/>
      <c r="BO60" s="875"/>
      <c r="BP60" s="876"/>
      <c r="BQ60" s="876"/>
      <c r="BR60" s="876"/>
      <c r="BS60" s="876"/>
      <c r="BT60" s="877"/>
      <c r="BU60" s="209"/>
      <c r="BV60" s="209"/>
      <c r="BW60" s="209"/>
      <c r="BX60" s="209"/>
      <c r="BY60" s="209"/>
      <c r="BZ60" s="209"/>
      <c r="CA60" s="209"/>
      <c r="CB60" s="209"/>
      <c r="CC60" s="209"/>
      <c r="CD60" s="209"/>
      <c r="CE60" s="209"/>
      <c r="CF60" s="209"/>
      <c r="CG60" s="209"/>
      <c r="CH60" s="209"/>
      <c r="CI60" s="157"/>
      <c r="CJ60" s="889" t="s">
        <v>282</v>
      </c>
      <c r="CK60" s="890"/>
      <c r="CL60" s="890"/>
      <c r="CM60" s="890"/>
      <c r="CN60" s="890"/>
      <c r="CO60" s="890"/>
      <c r="CP60" s="129" t="s">
        <v>286</v>
      </c>
      <c r="CQ60" s="1"/>
    </row>
    <row r="61" spans="1:95" ht="14.25" customHeight="1" x14ac:dyDescent="0.15">
      <c r="B61" s="9"/>
      <c r="C61" s="891"/>
      <c r="D61" s="892"/>
      <c r="E61" s="893"/>
      <c r="F61" s="910"/>
      <c r="G61" s="911"/>
      <c r="H61" s="911"/>
      <c r="I61" s="911"/>
      <c r="J61" s="911"/>
      <c r="K61" s="911"/>
      <c r="L61" s="911"/>
      <c r="M61" s="911"/>
      <c r="N61" s="915"/>
      <c r="O61" s="919"/>
      <c r="P61" s="920"/>
      <c r="Q61" s="866"/>
      <c r="R61" s="867"/>
      <c r="S61" s="868"/>
      <c r="T61" s="156"/>
      <c r="U61" s="209"/>
      <c r="V61" s="209"/>
      <c r="W61" s="209"/>
      <c r="X61" s="209"/>
      <c r="Y61" s="209"/>
      <c r="Z61" s="872"/>
      <c r="AA61" s="873"/>
      <c r="AB61" s="873"/>
      <c r="AC61" s="873"/>
      <c r="AD61" s="873"/>
      <c r="AE61" s="874"/>
      <c r="AF61" s="209"/>
      <c r="AG61" s="209"/>
      <c r="AH61" s="209"/>
      <c r="AI61" s="209"/>
      <c r="AJ61" s="209"/>
      <c r="AK61" s="209"/>
      <c r="AL61" s="209"/>
      <c r="AM61" s="209"/>
      <c r="AN61" s="209"/>
      <c r="AO61" s="209"/>
      <c r="AP61" s="209"/>
      <c r="AQ61" s="209"/>
      <c r="AR61" s="209"/>
      <c r="AS61" s="872"/>
      <c r="AT61" s="873"/>
      <c r="AU61" s="873"/>
      <c r="AV61" s="873"/>
      <c r="AW61" s="873"/>
      <c r="AX61" s="874"/>
      <c r="AY61" s="209"/>
      <c r="AZ61" s="209"/>
      <c r="BA61" s="209"/>
      <c r="BB61" s="209"/>
      <c r="BC61" s="209"/>
      <c r="BD61" s="209"/>
      <c r="BE61" s="209"/>
      <c r="BF61" s="209"/>
      <c r="BG61" s="209"/>
      <c r="BH61" s="209"/>
      <c r="BI61" s="209"/>
      <c r="BJ61" s="209"/>
      <c r="BK61" s="880"/>
      <c r="BL61" s="881"/>
      <c r="BM61" s="884"/>
      <c r="BN61" s="885"/>
      <c r="BO61" s="872"/>
      <c r="BP61" s="873"/>
      <c r="BQ61" s="873"/>
      <c r="BR61" s="873"/>
      <c r="BS61" s="873"/>
      <c r="BT61" s="874"/>
      <c r="BU61" s="209"/>
      <c r="BV61" s="209"/>
      <c r="BW61" s="209"/>
      <c r="BX61" s="209"/>
      <c r="BY61" s="209"/>
      <c r="BZ61" s="209"/>
      <c r="CA61" s="209"/>
      <c r="CB61" s="209"/>
      <c r="CC61" s="209"/>
      <c r="CD61" s="209"/>
      <c r="CE61" s="209"/>
      <c r="CF61" s="209"/>
      <c r="CG61" s="209"/>
      <c r="CH61" s="209"/>
      <c r="CI61" s="157"/>
      <c r="CJ61" s="894" t="s">
        <v>283</v>
      </c>
      <c r="CK61" s="895"/>
      <c r="CL61" s="895"/>
      <c r="CM61" s="895"/>
      <c r="CN61" s="895"/>
      <c r="CO61" s="895"/>
      <c r="CP61" s="130" t="s">
        <v>286</v>
      </c>
      <c r="CQ61" s="1"/>
    </row>
    <row r="62" spans="1:95" ht="14.25" customHeight="1" thickBot="1" x14ac:dyDescent="0.2">
      <c r="B62" s="9"/>
      <c r="C62" s="896" t="s">
        <v>196</v>
      </c>
      <c r="D62" s="897"/>
      <c r="E62" s="898"/>
      <c r="F62" s="910"/>
      <c r="G62" s="911"/>
      <c r="H62" s="911"/>
      <c r="I62" s="911"/>
      <c r="J62" s="911"/>
      <c r="K62" s="911"/>
      <c r="L62" s="911"/>
      <c r="M62" s="911"/>
      <c r="N62" s="915"/>
      <c r="O62" s="919"/>
      <c r="P62" s="920"/>
      <c r="Q62" s="899" t="s">
        <v>20</v>
      </c>
      <c r="R62" s="900"/>
      <c r="S62" s="901"/>
      <c r="T62" s="158"/>
      <c r="U62" s="159"/>
      <c r="V62" s="159"/>
      <c r="W62" s="159"/>
      <c r="X62" s="159"/>
      <c r="Y62" s="159"/>
      <c r="Z62" s="902"/>
      <c r="AA62" s="903"/>
      <c r="AB62" s="903"/>
      <c r="AC62" s="903"/>
      <c r="AD62" s="903"/>
      <c r="AE62" s="904"/>
      <c r="AF62" s="159"/>
      <c r="AG62" s="159"/>
      <c r="AH62" s="159"/>
      <c r="AI62" s="159"/>
      <c r="AJ62" s="159"/>
      <c r="AK62" s="159"/>
      <c r="AL62" s="159"/>
      <c r="AM62" s="159"/>
      <c r="AN62" s="159"/>
      <c r="AO62" s="159"/>
      <c r="AP62" s="159"/>
      <c r="AQ62" s="159"/>
      <c r="AR62" s="159"/>
      <c r="AS62" s="902"/>
      <c r="AT62" s="903"/>
      <c r="AU62" s="903"/>
      <c r="AV62" s="903"/>
      <c r="AW62" s="903"/>
      <c r="AX62" s="904"/>
      <c r="AY62" s="159"/>
      <c r="AZ62" s="159"/>
      <c r="BA62" s="159"/>
      <c r="BB62" s="159"/>
      <c r="BC62" s="159"/>
      <c r="BD62" s="159"/>
      <c r="BE62" s="159"/>
      <c r="BF62" s="159"/>
      <c r="BG62" s="159"/>
      <c r="BH62" s="159"/>
      <c r="BI62" s="159"/>
      <c r="BJ62" s="159"/>
      <c r="BK62" s="152"/>
      <c r="BL62" s="152"/>
      <c r="BM62" s="152"/>
      <c r="BN62" s="152"/>
      <c r="BO62" s="902"/>
      <c r="BP62" s="903"/>
      <c r="BQ62" s="903"/>
      <c r="BR62" s="903"/>
      <c r="BS62" s="903"/>
      <c r="BT62" s="904"/>
      <c r="BU62" s="159"/>
      <c r="BV62" s="159"/>
      <c r="BW62" s="159"/>
      <c r="BX62" s="159"/>
      <c r="BY62" s="159"/>
      <c r="BZ62" s="159"/>
      <c r="CA62" s="159"/>
      <c r="CB62" s="159"/>
      <c r="CC62" s="159"/>
      <c r="CD62" s="159"/>
      <c r="CE62" s="159"/>
      <c r="CF62" s="159"/>
      <c r="CG62" s="159"/>
      <c r="CH62" s="159"/>
      <c r="CI62" s="160"/>
      <c r="CJ62" s="927" t="s">
        <v>287</v>
      </c>
      <c r="CK62" s="928"/>
      <c r="CL62" s="928"/>
      <c r="CM62" s="928"/>
      <c r="CN62" s="928"/>
      <c r="CO62" s="928"/>
      <c r="CP62" s="929"/>
      <c r="CQ62" s="1"/>
    </row>
    <row r="63" spans="1:95" ht="14.25" customHeight="1" x14ac:dyDescent="0.15">
      <c r="B63" s="9"/>
      <c r="C63" s="891"/>
      <c r="D63" s="892"/>
      <c r="E63" s="893"/>
      <c r="F63" s="910"/>
      <c r="G63" s="911"/>
      <c r="H63" s="911"/>
      <c r="I63" s="911"/>
      <c r="J63" s="911"/>
      <c r="K63" s="911"/>
      <c r="L63" s="911"/>
      <c r="M63" s="911"/>
      <c r="N63" s="915"/>
      <c r="O63" s="917" t="s">
        <v>14</v>
      </c>
      <c r="P63" s="918"/>
      <c r="Q63" s="886" t="s">
        <v>284</v>
      </c>
      <c r="R63" s="887"/>
      <c r="S63" s="888"/>
      <c r="T63" s="166"/>
      <c r="U63" s="167"/>
      <c r="V63" s="167"/>
      <c r="W63" s="167"/>
      <c r="X63" s="167"/>
      <c r="Y63" s="167"/>
      <c r="Z63" s="857"/>
      <c r="AA63" s="858"/>
      <c r="AB63" s="858"/>
      <c r="AC63" s="858"/>
      <c r="AD63" s="858"/>
      <c r="AE63" s="859"/>
      <c r="AF63" s="167"/>
      <c r="AG63" s="167"/>
      <c r="AH63" s="167"/>
      <c r="AI63" s="167"/>
      <c r="AJ63" s="167"/>
      <c r="AK63" s="167"/>
      <c r="AL63" s="167"/>
      <c r="AM63" s="167"/>
      <c r="AN63" s="167"/>
      <c r="AO63" s="167"/>
      <c r="AP63" s="167"/>
      <c r="AQ63" s="167"/>
      <c r="AR63" s="167"/>
      <c r="AS63" s="857"/>
      <c r="AT63" s="858"/>
      <c r="AU63" s="858"/>
      <c r="AV63" s="858"/>
      <c r="AW63" s="858"/>
      <c r="AX63" s="859"/>
      <c r="AY63" s="167"/>
      <c r="AZ63" s="167"/>
      <c r="BA63" s="167"/>
      <c r="BB63" s="167"/>
      <c r="BC63" s="167"/>
      <c r="BD63" s="167"/>
      <c r="BE63" s="167"/>
      <c r="BF63" s="167"/>
      <c r="BG63" s="167"/>
      <c r="BH63" s="167"/>
      <c r="BI63" s="167"/>
      <c r="BJ63" s="167"/>
      <c r="BK63" s="168"/>
      <c r="BL63" s="168"/>
      <c r="BM63" s="168"/>
      <c r="BN63" s="168"/>
      <c r="BO63" s="857"/>
      <c r="BP63" s="858"/>
      <c r="BQ63" s="858"/>
      <c r="BR63" s="858"/>
      <c r="BS63" s="858"/>
      <c r="BT63" s="859"/>
      <c r="BU63" s="167"/>
      <c r="BV63" s="167"/>
      <c r="BW63" s="167"/>
      <c r="BX63" s="167"/>
      <c r="BY63" s="167"/>
      <c r="BZ63" s="167"/>
      <c r="CA63" s="167"/>
      <c r="CB63" s="167"/>
      <c r="CC63" s="167"/>
      <c r="CD63" s="167"/>
      <c r="CE63" s="167"/>
      <c r="CF63" s="167"/>
      <c r="CG63" s="167"/>
      <c r="CH63" s="167"/>
      <c r="CI63" s="169"/>
      <c r="CJ63" s="932"/>
      <c r="CK63" s="933"/>
      <c r="CL63" s="933"/>
      <c r="CM63" s="933"/>
      <c r="CN63" s="933"/>
      <c r="CO63" s="933"/>
      <c r="CP63" s="934"/>
      <c r="CQ63" s="1"/>
    </row>
    <row r="64" spans="1:95" ht="14.25" customHeight="1" x14ac:dyDescent="0.15">
      <c r="B64" s="9"/>
      <c r="C64" s="891" t="s">
        <v>19</v>
      </c>
      <c r="D64" s="892"/>
      <c r="E64" s="893"/>
      <c r="F64" s="910"/>
      <c r="G64" s="911"/>
      <c r="H64" s="911"/>
      <c r="I64" s="911"/>
      <c r="J64" s="911"/>
      <c r="K64" s="911"/>
      <c r="L64" s="911"/>
      <c r="M64" s="911"/>
      <c r="N64" s="915"/>
      <c r="O64" s="919"/>
      <c r="P64" s="920"/>
      <c r="Q64" s="863" t="s">
        <v>285</v>
      </c>
      <c r="R64" s="864"/>
      <c r="S64" s="865"/>
      <c r="T64" s="156"/>
      <c r="U64" s="209"/>
      <c r="V64" s="209"/>
      <c r="W64" s="209"/>
      <c r="X64" s="209"/>
      <c r="Y64" s="209"/>
      <c r="Z64" s="869"/>
      <c r="AA64" s="870"/>
      <c r="AB64" s="870"/>
      <c r="AC64" s="870"/>
      <c r="AD64" s="870"/>
      <c r="AE64" s="871"/>
      <c r="AF64" s="209"/>
      <c r="AG64" s="209"/>
      <c r="AH64" s="209"/>
      <c r="AI64" s="209"/>
      <c r="AJ64" s="209"/>
      <c r="AK64" s="209"/>
      <c r="AL64" s="209"/>
      <c r="AM64" s="209"/>
      <c r="AN64" s="209"/>
      <c r="AO64" s="209"/>
      <c r="AP64" s="209"/>
      <c r="AQ64" s="209"/>
      <c r="AR64" s="209"/>
      <c r="AS64" s="875"/>
      <c r="AT64" s="876"/>
      <c r="AU64" s="876"/>
      <c r="AV64" s="876"/>
      <c r="AW64" s="876"/>
      <c r="AX64" s="877"/>
      <c r="AY64" s="209"/>
      <c r="AZ64" s="209"/>
      <c r="BA64" s="209"/>
      <c r="BB64" s="209"/>
      <c r="BC64" s="209"/>
      <c r="BD64" s="209"/>
      <c r="BE64" s="209"/>
      <c r="BF64" s="209"/>
      <c r="BG64" s="209"/>
      <c r="BH64" s="209"/>
      <c r="BI64" s="209"/>
      <c r="BJ64" s="209"/>
      <c r="BK64" s="878" t="s">
        <v>281</v>
      </c>
      <c r="BL64" s="879"/>
      <c r="BM64" s="882" t="s">
        <v>138</v>
      </c>
      <c r="BN64" s="883"/>
      <c r="BO64" s="875"/>
      <c r="BP64" s="876"/>
      <c r="BQ64" s="876"/>
      <c r="BR64" s="876"/>
      <c r="BS64" s="876"/>
      <c r="BT64" s="877"/>
      <c r="BU64" s="209"/>
      <c r="BV64" s="209"/>
      <c r="BW64" s="209"/>
      <c r="BX64" s="209"/>
      <c r="BY64" s="209"/>
      <c r="BZ64" s="209"/>
      <c r="CA64" s="209"/>
      <c r="CB64" s="209"/>
      <c r="CC64" s="209"/>
      <c r="CD64" s="209"/>
      <c r="CE64" s="209"/>
      <c r="CF64" s="209"/>
      <c r="CG64" s="209"/>
      <c r="CH64" s="209"/>
      <c r="CI64" s="157"/>
      <c r="CJ64" s="924"/>
      <c r="CK64" s="925"/>
      <c r="CL64" s="925"/>
      <c r="CM64" s="925"/>
      <c r="CN64" s="925"/>
      <c r="CO64" s="925"/>
      <c r="CP64" s="926"/>
      <c r="CQ64" s="1"/>
    </row>
    <row r="65" spans="2:95" ht="14.25" customHeight="1" x14ac:dyDescent="0.15">
      <c r="C65" s="891" t="str">
        <f>IF(OR($I$15="",C62="",C64=""),"（   ）",TEXT(WEEKDAY(DATE(2018+$I$15,C62,C64)),"(aaa)"))</f>
        <v>（   ）</v>
      </c>
      <c r="D65" s="892"/>
      <c r="E65" s="893"/>
      <c r="F65" s="910"/>
      <c r="G65" s="911"/>
      <c r="H65" s="911"/>
      <c r="I65" s="911"/>
      <c r="J65" s="911"/>
      <c r="K65" s="911"/>
      <c r="L65" s="911"/>
      <c r="M65" s="911"/>
      <c r="N65" s="915"/>
      <c r="O65" s="919"/>
      <c r="P65" s="920"/>
      <c r="Q65" s="866"/>
      <c r="R65" s="867"/>
      <c r="S65" s="868"/>
      <c r="T65" s="156"/>
      <c r="U65" s="209"/>
      <c r="V65" s="209"/>
      <c r="W65" s="209"/>
      <c r="X65" s="209"/>
      <c r="Y65" s="209"/>
      <c r="Z65" s="872"/>
      <c r="AA65" s="873"/>
      <c r="AB65" s="873"/>
      <c r="AC65" s="873"/>
      <c r="AD65" s="873"/>
      <c r="AE65" s="874"/>
      <c r="AF65" s="209"/>
      <c r="AG65" s="209"/>
      <c r="AH65" s="209"/>
      <c r="AI65" s="209"/>
      <c r="AJ65" s="209"/>
      <c r="AK65" s="209"/>
      <c r="AL65" s="209"/>
      <c r="AM65" s="209"/>
      <c r="AN65" s="209"/>
      <c r="AO65" s="209"/>
      <c r="AP65" s="209"/>
      <c r="AQ65" s="209"/>
      <c r="AR65" s="209"/>
      <c r="AS65" s="872"/>
      <c r="AT65" s="873"/>
      <c r="AU65" s="873"/>
      <c r="AV65" s="873"/>
      <c r="AW65" s="873"/>
      <c r="AX65" s="874"/>
      <c r="AY65" s="209"/>
      <c r="AZ65" s="209"/>
      <c r="BA65" s="209"/>
      <c r="BB65" s="209"/>
      <c r="BC65" s="209"/>
      <c r="BD65" s="209"/>
      <c r="BE65" s="209"/>
      <c r="BF65" s="209"/>
      <c r="BG65" s="209"/>
      <c r="BH65" s="209"/>
      <c r="BI65" s="209"/>
      <c r="BJ65" s="209"/>
      <c r="BK65" s="880"/>
      <c r="BL65" s="881"/>
      <c r="BM65" s="884"/>
      <c r="BN65" s="885"/>
      <c r="BO65" s="872"/>
      <c r="BP65" s="873"/>
      <c r="BQ65" s="873"/>
      <c r="BR65" s="873"/>
      <c r="BS65" s="873"/>
      <c r="BT65" s="874"/>
      <c r="BU65" s="209"/>
      <c r="BV65" s="209"/>
      <c r="BW65" s="209"/>
      <c r="BX65" s="209"/>
      <c r="BY65" s="209"/>
      <c r="BZ65" s="209"/>
      <c r="CA65" s="209"/>
      <c r="CB65" s="209"/>
      <c r="CC65" s="209"/>
      <c r="CD65" s="209"/>
      <c r="CE65" s="209"/>
      <c r="CF65" s="209"/>
      <c r="CG65" s="209"/>
      <c r="CH65" s="209"/>
      <c r="CI65" s="157"/>
      <c r="CJ65" s="924"/>
      <c r="CK65" s="925"/>
      <c r="CL65" s="925"/>
      <c r="CM65" s="925"/>
      <c r="CN65" s="925"/>
      <c r="CO65" s="925"/>
      <c r="CP65" s="926"/>
      <c r="CQ65" s="1"/>
    </row>
    <row r="66" spans="2:95" ht="14.25" customHeight="1" thickBot="1" x14ac:dyDescent="0.2">
      <c r="C66" s="921"/>
      <c r="D66" s="922"/>
      <c r="E66" s="923"/>
      <c r="F66" s="912"/>
      <c r="G66" s="913"/>
      <c r="H66" s="913"/>
      <c r="I66" s="913"/>
      <c r="J66" s="913"/>
      <c r="K66" s="913"/>
      <c r="L66" s="913"/>
      <c r="M66" s="913"/>
      <c r="N66" s="916"/>
      <c r="O66" s="930"/>
      <c r="P66" s="931"/>
      <c r="Q66" s="899" t="s">
        <v>20</v>
      </c>
      <c r="R66" s="900"/>
      <c r="S66" s="901"/>
      <c r="T66" s="158"/>
      <c r="U66" s="159"/>
      <c r="V66" s="159"/>
      <c r="W66" s="159"/>
      <c r="X66" s="159"/>
      <c r="Y66" s="159"/>
      <c r="Z66" s="902"/>
      <c r="AA66" s="903"/>
      <c r="AB66" s="903"/>
      <c r="AC66" s="903"/>
      <c r="AD66" s="903"/>
      <c r="AE66" s="904"/>
      <c r="AF66" s="159"/>
      <c r="AG66" s="159"/>
      <c r="AH66" s="159"/>
      <c r="AI66" s="159"/>
      <c r="AJ66" s="159"/>
      <c r="AK66" s="159"/>
      <c r="AL66" s="159"/>
      <c r="AM66" s="159"/>
      <c r="AN66" s="159"/>
      <c r="AO66" s="159"/>
      <c r="AP66" s="159"/>
      <c r="AQ66" s="159"/>
      <c r="AR66" s="159"/>
      <c r="AS66" s="902"/>
      <c r="AT66" s="903"/>
      <c r="AU66" s="903"/>
      <c r="AV66" s="903"/>
      <c r="AW66" s="903"/>
      <c r="AX66" s="904"/>
      <c r="AY66" s="159"/>
      <c r="AZ66" s="159"/>
      <c r="BA66" s="159"/>
      <c r="BB66" s="159"/>
      <c r="BC66" s="159"/>
      <c r="BD66" s="159"/>
      <c r="BE66" s="159"/>
      <c r="BF66" s="159"/>
      <c r="BG66" s="159"/>
      <c r="BH66" s="159"/>
      <c r="BI66" s="159"/>
      <c r="BJ66" s="159"/>
      <c r="BK66" s="124"/>
      <c r="BL66" s="124"/>
      <c r="BM66" s="124"/>
      <c r="BN66" s="124"/>
      <c r="BO66" s="902"/>
      <c r="BP66" s="903"/>
      <c r="BQ66" s="903"/>
      <c r="BR66" s="903"/>
      <c r="BS66" s="903"/>
      <c r="BT66" s="904"/>
      <c r="BU66" s="159"/>
      <c r="BV66" s="159"/>
      <c r="BW66" s="159"/>
      <c r="BX66" s="159"/>
      <c r="BY66" s="159"/>
      <c r="BZ66" s="159"/>
      <c r="CA66" s="159"/>
      <c r="CB66" s="159"/>
      <c r="CC66" s="159"/>
      <c r="CD66" s="159"/>
      <c r="CE66" s="159"/>
      <c r="CF66" s="159"/>
      <c r="CG66" s="159"/>
      <c r="CH66" s="159"/>
      <c r="CI66" s="160"/>
      <c r="CJ66" s="935"/>
      <c r="CK66" s="936"/>
      <c r="CL66" s="936"/>
      <c r="CM66" s="936"/>
      <c r="CN66" s="936"/>
      <c r="CO66" s="936"/>
      <c r="CP66" s="937"/>
      <c r="CQ66" s="1"/>
    </row>
    <row r="67" spans="2:95" s="26" customFormat="1" ht="14.25" customHeight="1" x14ac:dyDescent="0.15">
      <c r="B67" s="165"/>
      <c r="C67" s="905" t="s">
        <v>308</v>
      </c>
      <c r="D67" s="906"/>
      <c r="E67" s="907"/>
      <c r="F67" s="908"/>
      <c r="G67" s="909"/>
      <c r="H67" s="909"/>
      <c r="I67" s="909"/>
      <c r="J67" s="909"/>
      <c r="K67" s="909"/>
      <c r="L67" s="909"/>
      <c r="M67" s="909"/>
      <c r="N67" s="914"/>
      <c r="O67" s="917" t="s">
        <v>12</v>
      </c>
      <c r="P67" s="918"/>
      <c r="Q67" s="886" t="s">
        <v>284</v>
      </c>
      <c r="R67" s="887"/>
      <c r="S67" s="888"/>
      <c r="T67" s="166"/>
      <c r="U67" s="167"/>
      <c r="V67" s="167"/>
      <c r="W67" s="167"/>
      <c r="X67" s="167"/>
      <c r="Y67" s="167"/>
      <c r="Z67" s="857"/>
      <c r="AA67" s="858"/>
      <c r="AB67" s="858"/>
      <c r="AC67" s="858"/>
      <c r="AD67" s="858"/>
      <c r="AE67" s="859"/>
      <c r="AF67" s="167"/>
      <c r="AG67" s="167"/>
      <c r="AH67" s="167"/>
      <c r="AI67" s="167"/>
      <c r="AJ67" s="167"/>
      <c r="AK67" s="167"/>
      <c r="AL67" s="167"/>
      <c r="AM67" s="167"/>
      <c r="AN67" s="167"/>
      <c r="AO67" s="167"/>
      <c r="AP67" s="167"/>
      <c r="AQ67" s="167"/>
      <c r="AR67" s="167"/>
      <c r="AS67" s="857"/>
      <c r="AT67" s="858"/>
      <c r="AU67" s="858"/>
      <c r="AV67" s="858"/>
      <c r="AW67" s="858"/>
      <c r="AX67" s="859"/>
      <c r="AY67" s="167"/>
      <c r="AZ67" s="167"/>
      <c r="BA67" s="167"/>
      <c r="BB67" s="167"/>
      <c r="BC67" s="167"/>
      <c r="BD67" s="167"/>
      <c r="BE67" s="167"/>
      <c r="BF67" s="167"/>
      <c r="BG67" s="167"/>
      <c r="BH67" s="167"/>
      <c r="BI67" s="167"/>
      <c r="BJ67" s="167"/>
      <c r="BK67" s="168"/>
      <c r="BL67" s="168"/>
      <c r="BM67" s="168"/>
      <c r="BN67" s="168"/>
      <c r="BO67" s="857"/>
      <c r="BP67" s="858"/>
      <c r="BQ67" s="858"/>
      <c r="BR67" s="858"/>
      <c r="BS67" s="858"/>
      <c r="BT67" s="859"/>
      <c r="BU67" s="167"/>
      <c r="BV67" s="167"/>
      <c r="BW67" s="167"/>
      <c r="BX67" s="167"/>
      <c r="BY67" s="167"/>
      <c r="BZ67" s="167"/>
      <c r="CA67" s="167"/>
      <c r="CB67" s="167"/>
      <c r="CC67" s="167"/>
      <c r="CD67" s="167"/>
      <c r="CE67" s="167"/>
      <c r="CF67" s="167"/>
      <c r="CG67" s="167"/>
      <c r="CH67" s="167"/>
      <c r="CI67" s="169"/>
      <c r="CJ67" s="860" t="s">
        <v>161</v>
      </c>
      <c r="CK67" s="861"/>
      <c r="CL67" s="861"/>
      <c r="CM67" s="861"/>
      <c r="CN67" s="861"/>
      <c r="CO67" s="861"/>
      <c r="CP67" s="862"/>
    </row>
    <row r="68" spans="2:95" s="26" customFormat="1" ht="14.25" customHeight="1" x14ac:dyDescent="0.15">
      <c r="B68" s="165"/>
      <c r="C68" s="891"/>
      <c r="D68" s="892"/>
      <c r="E68" s="893"/>
      <c r="F68" s="910"/>
      <c r="G68" s="911"/>
      <c r="H68" s="911"/>
      <c r="I68" s="911"/>
      <c r="J68" s="911"/>
      <c r="K68" s="911"/>
      <c r="L68" s="911"/>
      <c r="M68" s="911"/>
      <c r="N68" s="915"/>
      <c r="O68" s="919"/>
      <c r="P68" s="920"/>
      <c r="Q68" s="863" t="s">
        <v>285</v>
      </c>
      <c r="R68" s="864"/>
      <c r="S68" s="865"/>
      <c r="T68" s="156"/>
      <c r="U68" s="209"/>
      <c r="V68" s="209"/>
      <c r="W68" s="209"/>
      <c r="X68" s="209"/>
      <c r="Y68" s="209"/>
      <c r="Z68" s="869"/>
      <c r="AA68" s="870"/>
      <c r="AB68" s="870"/>
      <c r="AC68" s="870"/>
      <c r="AD68" s="870"/>
      <c r="AE68" s="871"/>
      <c r="AF68" s="209"/>
      <c r="AG68" s="209"/>
      <c r="AH68" s="209"/>
      <c r="AI68" s="209"/>
      <c r="AJ68" s="209"/>
      <c r="AK68" s="209"/>
      <c r="AL68" s="209"/>
      <c r="AM68" s="209"/>
      <c r="AN68" s="209"/>
      <c r="AO68" s="209"/>
      <c r="AP68" s="209"/>
      <c r="AQ68" s="209"/>
      <c r="AR68" s="209"/>
      <c r="AS68" s="875"/>
      <c r="AT68" s="876"/>
      <c r="AU68" s="876"/>
      <c r="AV68" s="876"/>
      <c r="AW68" s="876"/>
      <c r="AX68" s="877"/>
      <c r="AY68" s="209"/>
      <c r="AZ68" s="209"/>
      <c r="BA68" s="209"/>
      <c r="BB68" s="209"/>
      <c r="BC68" s="209"/>
      <c r="BD68" s="209"/>
      <c r="BE68" s="209"/>
      <c r="BF68" s="209"/>
      <c r="BG68" s="209"/>
      <c r="BH68" s="209"/>
      <c r="BI68" s="209"/>
      <c r="BJ68" s="209"/>
      <c r="BK68" s="878" t="s">
        <v>281</v>
      </c>
      <c r="BL68" s="879"/>
      <c r="BM68" s="882" t="s">
        <v>138</v>
      </c>
      <c r="BN68" s="883"/>
      <c r="BO68" s="875"/>
      <c r="BP68" s="876"/>
      <c r="BQ68" s="876"/>
      <c r="BR68" s="876"/>
      <c r="BS68" s="876"/>
      <c r="BT68" s="877"/>
      <c r="BU68" s="209"/>
      <c r="BV68" s="209"/>
      <c r="BW68" s="209"/>
      <c r="BX68" s="209"/>
      <c r="BY68" s="209"/>
      <c r="BZ68" s="209"/>
      <c r="CA68" s="209"/>
      <c r="CB68" s="209"/>
      <c r="CC68" s="209"/>
      <c r="CD68" s="209"/>
      <c r="CE68" s="209"/>
      <c r="CF68" s="209"/>
      <c r="CG68" s="209"/>
      <c r="CH68" s="209"/>
      <c r="CI68" s="157"/>
      <c r="CJ68" s="889" t="s">
        <v>282</v>
      </c>
      <c r="CK68" s="890"/>
      <c r="CL68" s="890"/>
      <c r="CM68" s="890"/>
      <c r="CN68" s="890"/>
      <c r="CO68" s="890"/>
      <c r="CP68" s="129" t="s">
        <v>286</v>
      </c>
    </row>
    <row r="69" spans="2:95" s="26" customFormat="1" ht="14.25" customHeight="1" x14ac:dyDescent="0.15">
      <c r="B69" s="165"/>
      <c r="C69" s="891"/>
      <c r="D69" s="892"/>
      <c r="E69" s="893"/>
      <c r="F69" s="910"/>
      <c r="G69" s="911"/>
      <c r="H69" s="911"/>
      <c r="I69" s="911"/>
      <c r="J69" s="911"/>
      <c r="K69" s="911"/>
      <c r="L69" s="911"/>
      <c r="M69" s="911"/>
      <c r="N69" s="915"/>
      <c r="O69" s="919"/>
      <c r="P69" s="920"/>
      <c r="Q69" s="866"/>
      <c r="R69" s="867"/>
      <c r="S69" s="868"/>
      <c r="T69" s="156"/>
      <c r="U69" s="209"/>
      <c r="V69" s="209"/>
      <c r="W69" s="209"/>
      <c r="X69" s="209"/>
      <c r="Y69" s="209"/>
      <c r="Z69" s="872"/>
      <c r="AA69" s="873"/>
      <c r="AB69" s="873"/>
      <c r="AC69" s="873"/>
      <c r="AD69" s="873"/>
      <c r="AE69" s="874"/>
      <c r="AF69" s="209"/>
      <c r="AG69" s="209"/>
      <c r="AH69" s="209"/>
      <c r="AI69" s="209"/>
      <c r="AJ69" s="209"/>
      <c r="AK69" s="209"/>
      <c r="AL69" s="209"/>
      <c r="AM69" s="209"/>
      <c r="AN69" s="209"/>
      <c r="AO69" s="209"/>
      <c r="AP69" s="209"/>
      <c r="AQ69" s="209"/>
      <c r="AR69" s="209"/>
      <c r="AS69" s="872"/>
      <c r="AT69" s="873"/>
      <c r="AU69" s="873"/>
      <c r="AV69" s="873"/>
      <c r="AW69" s="873"/>
      <c r="AX69" s="874"/>
      <c r="AY69" s="209"/>
      <c r="AZ69" s="209"/>
      <c r="BA69" s="209"/>
      <c r="BB69" s="209"/>
      <c r="BC69" s="209"/>
      <c r="BD69" s="209"/>
      <c r="BE69" s="209"/>
      <c r="BF69" s="209"/>
      <c r="BG69" s="209"/>
      <c r="BH69" s="209"/>
      <c r="BI69" s="209"/>
      <c r="BJ69" s="209"/>
      <c r="BK69" s="880"/>
      <c r="BL69" s="881"/>
      <c r="BM69" s="884"/>
      <c r="BN69" s="885"/>
      <c r="BO69" s="872"/>
      <c r="BP69" s="873"/>
      <c r="BQ69" s="873"/>
      <c r="BR69" s="873"/>
      <c r="BS69" s="873"/>
      <c r="BT69" s="874"/>
      <c r="BU69" s="209"/>
      <c r="BV69" s="209"/>
      <c r="BW69" s="209"/>
      <c r="BX69" s="209"/>
      <c r="BY69" s="209"/>
      <c r="BZ69" s="209"/>
      <c r="CA69" s="209"/>
      <c r="CB69" s="209"/>
      <c r="CC69" s="209"/>
      <c r="CD69" s="209"/>
      <c r="CE69" s="209"/>
      <c r="CF69" s="209"/>
      <c r="CG69" s="209"/>
      <c r="CH69" s="209"/>
      <c r="CI69" s="157"/>
      <c r="CJ69" s="894" t="s">
        <v>283</v>
      </c>
      <c r="CK69" s="895"/>
      <c r="CL69" s="895"/>
      <c r="CM69" s="895"/>
      <c r="CN69" s="895"/>
      <c r="CO69" s="895"/>
      <c r="CP69" s="130" t="s">
        <v>286</v>
      </c>
    </row>
    <row r="70" spans="2:95" s="26" customFormat="1" ht="14.25" customHeight="1" thickBot="1" x14ac:dyDescent="0.2">
      <c r="B70" s="165"/>
      <c r="C70" s="896" t="s">
        <v>196</v>
      </c>
      <c r="D70" s="897"/>
      <c r="E70" s="898"/>
      <c r="F70" s="910"/>
      <c r="G70" s="911"/>
      <c r="H70" s="911"/>
      <c r="I70" s="911"/>
      <c r="J70" s="911"/>
      <c r="K70" s="911"/>
      <c r="L70" s="911"/>
      <c r="M70" s="911"/>
      <c r="N70" s="915"/>
      <c r="O70" s="919"/>
      <c r="P70" s="920"/>
      <c r="Q70" s="899" t="s">
        <v>20</v>
      </c>
      <c r="R70" s="900"/>
      <c r="S70" s="901"/>
      <c r="T70" s="158"/>
      <c r="U70" s="159"/>
      <c r="V70" s="159"/>
      <c r="W70" s="159"/>
      <c r="X70" s="159"/>
      <c r="Y70" s="159"/>
      <c r="Z70" s="902"/>
      <c r="AA70" s="903"/>
      <c r="AB70" s="903"/>
      <c r="AC70" s="903"/>
      <c r="AD70" s="903"/>
      <c r="AE70" s="904"/>
      <c r="AF70" s="159"/>
      <c r="AG70" s="159"/>
      <c r="AH70" s="159"/>
      <c r="AI70" s="159"/>
      <c r="AJ70" s="159"/>
      <c r="AK70" s="159"/>
      <c r="AL70" s="159"/>
      <c r="AM70" s="159"/>
      <c r="AN70" s="159"/>
      <c r="AO70" s="159"/>
      <c r="AP70" s="159"/>
      <c r="AQ70" s="159"/>
      <c r="AR70" s="159"/>
      <c r="AS70" s="902"/>
      <c r="AT70" s="903"/>
      <c r="AU70" s="903"/>
      <c r="AV70" s="903"/>
      <c r="AW70" s="903"/>
      <c r="AX70" s="904"/>
      <c r="AY70" s="159"/>
      <c r="AZ70" s="159"/>
      <c r="BA70" s="159"/>
      <c r="BB70" s="159"/>
      <c r="BC70" s="159"/>
      <c r="BD70" s="159"/>
      <c r="BE70" s="159"/>
      <c r="BF70" s="159"/>
      <c r="BG70" s="159"/>
      <c r="BH70" s="159"/>
      <c r="BI70" s="159"/>
      <c r="BJ70" s="159"/>
      <c r="BK70" s="124"/>
      <c r="BL70" s="124"/>
      <c r="BM70" s="124"/>
      <c r="BN70" s="124"/>
      <c r="BO70" s="902"/>
      <c r="BP70" s="903"/>
      <c r="BQ70" s="903"/>
      <c r="BR70" s="903"/>
      <c r="BS70" s="903"/>
      <c r="BT70" s="904"/>
      <c r="BU70" s="159"/>
      <c r="BV70" s="159"/>
      <c r="BW70" s="159"/>
      <c r="BX70" s="159"/>
      <c r="BY70" s="159"/>
      <c r="BZ70" s="159"/>
      <c r="CA70" s="159"/>
      <c r="CB70" s="159"/>
      <c r="CC70" s="159"/>
      <c r="CD70" s="159"/>
      <c r="CE70" s="159"/>
      <c r="CF70" s="159"/>
      <c r="CG70" s="159"/>
      <c r="CH70" s="159"/>
      <c r="CI70" s="160"/>
      <c r="CJ70" s="927" t="s">
        <v>287</v>
      </c>
      <c r="CK70" s="928"/>
      <c r="CL70" s="928"/>
      <c r="CM70" s="928"/>
      <c r="CN70" s="928"/>
      <c r="CO70" s="928"/>
      <c r="CP70" s="929"/>
    </row>
    <row r="71" spans="2:95" s="26" customFormat="1" ht="14.25" customHeight="1" x14ac:dyDescent="0.15">
      <c r="B71" s="165"/>
      <c r="C71" s="891"/>
      <c r="D71" s="892"/>
      <c r="E71" s="893"/>
      <c r="F71" s="910"/>
      <c r="G71" s="911"/>
      <c r="H71" s="911"/>
      <c r="I71" s="911"/>
      <c r="J71" s="911"/>
      <c r="K71" s="911"/>
      <c r="L71" s="911"/>
      <c r="M71" s="911"/>
      <c r="N71" s="915"/>
      <c r="O71" s="917" t="s">
        <v>14</v>
      </c>
      <c r="P71" s="918"/>
      <c r="Q71" s="886" t="s">
        <v>284</v>
      </c>
      <c r="R71" s="887"/>
      <c r="S71" s="888"/>
      <c r="T71" s="166"/>
      <c r="U71" s="167"/>
      <c r="V71" s="167"/>
      <c r="W71" s="167"/>
      <c r="X71" s="167"/>
      <c r="Y71" s="167"/>
      <c r="Z71" s="857"/>
      <c r="AA71" s="858"/>
      <c r="AB71" s="858"/>
      <c r="AC71" s="858"/>
      <c r="AD71" s="858"/>
      <c r="AE71" s="859"/>
      <c r="AF71" s="167"/>
      <c r="AG71" s="167"/>
      <c r="AH71" s="167"/>
      <c r="AI71" s="167"/>
      <c r="AJ71" s="167"/>
      <c r="AK71" s="167"/>
      <c r="AL71" s="167"/>
      <c r="AM71" s="167"/>
      <c r="AN71" s="167"/>
      <c r="AO71" s="167"/>
      <c r="AP71" s="167"/>
      <c r="AQ71" s="167"/>
      <c r="AR71" s="167"/>
      <c r="AS71" s="857"/>
      <c r="AT71" s="858"/>
      <c r="AU71" s="858"/>
      <c r="AV71" s="858"/>
      <c r="AW71" s="858"/>
      <c r="AX71" s="859"/>
      <c r="AY71" s="167"/>
      <c r="AZ71" s="167"/>
      <c r="BA71" s="167"/>
      <c r="BB71" s="167"/>
      <c r="BC71" s="167"/>
      <c r="BD71" s="167"/>
      <c r="BE71" s="167"/>
      <c r="BF71" s="167"/>
      <c r="BG71" s="167"/>
      <c r="BH71" s="167"/>
      <c r="BI71" s="167"/>
      <c r="BJ71" s="167"/>
      <c r="BK71" s="168"/>
      <c r="BL71" s="168"/>
      <c r="BM71" s="168"/>
      <c r="BN71" s="168"/>
      <c r="BO71" s="857"/>
      <c r="BP71" s="858"/>
      <c r="BQ71" s="858"/>
      <c r="BR71" s="858"/>
      <c r="BS71" s="858"/>
      <c r="BT71" s="859"/>
      <c r="BU71" s="167"/>
      <c r="BV71" s="167"/>
      <c r="BW71" s="167"/>
      <c r="BX71" s="167"/>
      <c r="BY71" s="167"/>
      <c r="BZ71" s="167"/>
      <c r="CA71" s="167"/>
      <c r="CB71" s="167"/>
      <c r="CC71" s="167"/>
      <c r="CD71" s="167"/>
      <c r="CE71" s="167"/>
      <c r="CF71" s="167"/>
      <c r="CG71" s="167"/>
      <c r="CH71" s="167"/>
      <c r="CI71" s="169"/>
      <c r="CJ71" s="932"/>
      <c r="CK71" s="933"/>
      <c r="CL71" s="933"/>
      <c r="CM71" s="933"/>
      <c r="CN71" s="933"/>
      <c r="CO71" s="933"/>
      <c r="CP71" s="934"/>
    </row>
    <row r="72" spans="2:95" s="26" customFormat="1" ht="14.25" customHeight="1" x14ac:dyDescent="0.15">
      <c r="B72" s="165"/>
      <c r="C72" s="891" t="s">
        <v>19</v>
      </c>
      <c r="D72" s="892"/>
      <c r="E72" s="893"/>
      <c r="F72" s="910"/>
      <c r="G72" s="911"/>
      <c r="H72" s="911"/>
      <c r="I72" s="911"/>
      <c r="J72" s="911"/>
      <c r="K72" s="911"/>
      <c r="L72" s="911"/>
      <c r="M72" s="911"/>
      <c r="N72" s="915"/>
      <c r="O72" s="919"/>
      <c r="P72" s="920"/>
      <c r="Q72" s="863" t="s">
        <v>285</v>
      </c>
      <c r="R72" s="864"/>
      <c r="S72" s="865"/>
      <c r="T72" s="156"/>
      <c r="U72" s="209"/>
      <c r="V72" s="209"/>
      <c r="W72" s="209"/>
      <c r="X72" s="209"/>
      <c r="Y72" s="209"/>
      <c r="Z72" s="869"/>
      <c r="AA72" s="870"/>
      <c r="AB72" s="870"/>
      <c r="AC72" s="870"/>
      <c r="AD72" s="870"/>
      <c r="AE72" s="871"/>
      <c r="AF72" s="209"/>
      <c r="AG72" s="209"/>
      <c r="AH72" s="209"/>
      <c r="AI72" s="209"/>
      <c r="AJ72" s="209"/>
      <c r="AK72" s="209"/>
      <c r="AL72" s="209"/>
      <c r="AM72" s="209"/>
      <c r="AN72" s="209"/>
      <c r="AO72" s="209"/>
      <c r="AP72" s="209"/>
      <c r="AQ72" s="209"/>
      <c r="AR72" s="209"/>
      <c r="AS72" s="875"/>
      <c r="AT72" s="876"/>
      <c r="AU72" s="876"/>
      <c r="AV72" s="876"/>
      <c r="AW72" s="876"/>
      <c r="AX72" s="877"/>
      <c r="AY72" s="209"/>
      <c r="AZ72" s="209"/>
      <c r="BA72" s="209"/>
      <c r="BB72" s="209"/>
      <c r="BC72" s="209"/>
      <c r="BD72" s="209"/>
      <c r="BE72" s="209"/>
      <c r="BF72" s="209"/>
      <c r="BG72" s="209"/>
      <c r="BH72" s="209"/>
      <c r="BI72" s="209"/>
      <c r="BJ72" s="209"/>
      <c r="BK72" s="878" t="s">
        <v>281</v>
      </c>
      <c r="BL72" s="879"/>
      <c r="BM72" s="882" t="s">
        <v>138</v>
      </c>
      <c r="BN72" s="883"/>
      <c r="BO72" s="875"/>
      <c r="BP72" s="876"/>
      <c r="BQ72" s="876"/>
      <c r="BR72" s="876"/>
      <c r="BS72" s="876"/>
      <c r="BT72" s="877"/>
      <c r="BU72" s="209"/>
      <c r="BV72" s="209"/>
      <c r="BW72" s="209"/>
      <c r="BX72" s="209"/>
      <c r="BY72" s="209"/>
      <c r="BZ72" s="209"/>
      <c r="CA72" s="209"/>
      <c r="CB72" s="209"/>
      <c r="CC72" s="209"/>
      <c r="CD72" s="209"/>
      <c r="CE72" s="209"/>
      <c r="CF72" s="209"/>
      <c r="CG72" s="209"/>
      <c r="CH72" s="209"/>
      <c r="CI72" s="157"/>
      <c r="CJ72" s="924"/>
      <c r="CK72" s="925"/>
      <c r="CL72" s="925"/>
      <c r="CM72" s="925"/>
      <c r="CN72" s="925"/>
      <c r="CO72" s="925"/>
      <c r="CP72" s="926"/>
    </row>
    <row r="73" spans="2:95" s="26" customFormat="1" ht="14.25" customHeight="1" x14ac:dyDescent="0.15">
      <c r="B73" s="165"/>
      <c r="C73" s="891" t="str">
        <f>IF(OR($I$15="",C70="",C72=""),"（   ）",TEXT(WEEKDAY(DATE(2018+$I$15,C70,C72)),"(aaa)"))</f>
        <v>（   ）</v>
      </c>
      <c r="D73" s="892"/>
      <c r="E73" s="893"/>
      <c r="F73" s="910"/>
      <c r="G73" s="911"/>
      <c r="H73" s="911"/>
      <c r="I73" s="911"/>
      <c r="J73" s="911"/>
      <c r="K73" s="911"/>
      <c r="L73" s="911"/>
      <c r="M73" s="911"/>
      <c r="N73" s="915"/>
      <c r="O73" s="919"/>
      <c r="P73" s="920"/>
      <c r="Q73" s="866"/>
      <c r="R73" s="867"/>
      <c r="S73" s="868"/>
      <c r="T73" s="156"/>
      <c r="U73" s="209"/>
      <c r="V73" s="209"/>
      <c r="W73" s="209"/>
      <c r="X73" s="209"/>
      <c r="Y73" s="209"/>
      <c r="Z73" s="872"/>
      <c r="AA73" s="873"/>
      <c r="AB73" s="873"/>
      <c r="AC73" s="873"/>
      <c r="AD73" s="873"/>
      <c r="AE73" s="874"/>
      <c r="AF73" s="209"/>
      <c r="AG73" s="209"/>
      <c r="AH73" s="209"/>
      <c r="AI73" s="209"/>
      <c r="AJ73" s="209"/>
      <c r="AK73" s="209"/>
      <c r="AL73" s="209"/>
      <c r="AM73" s="209"/>
      <c r="AN73" s="209"/>
      <c r="AO73" s="209"/>
      <c r="AP73" s="209"/>
      <c r="AQ73" s="209"/>
      <c r="AR73" s="209"/>
      <c r="AS73" s="872"/>
      <c r="AT73" s="873"/>
      <c r="AU73" s="873"/>
      <c r="AV73" s="873"/>
      <c r="AW73" s="873"/>
      <c r="AX73" s="874"/>
      <c r="AY73" s="209"/>
      <c r="AZ73" s="209"/>
      <c r="BA73" s="209"/>
      <c r="BB73" s="209"/>
      <c r="BC73" s="209"/>
      <c r="BD73" s="209"/>
      <c r="BE73" s="209"/>
      <c r="BF73" s="209"/>
      <c r="BG73" s="209"/>
      <c r="BH73" s="209"/>
      <c r="BI73" s="209"/>
      <c r="BJ73" s="209"/>
      <c r="BK73" s="880"/>
      <c r="BL73" s="881"/>
      <c r="BM73" s="884"/>
      <c r="BN73" s="885"/>
      <c r="BO73" s="872"/>
      <c r="BP73" s="873"/>
      <c r="BQ73" s="873"/>
      <c r="BR73" s="873"/>
      <c r="BS73" s="873"/>
      <c r="BT73" s="874"/>
      <c r="BU73" s="209"/>
      <c r="BV73" s="209"/>
      <c r="BW73" s="209"/>
      <c r="BX73" s="209"/>
      <c r="BY73" s="209"/>
      <c r="BZ73" s="209"/>
      <c r="CA73" s="209"/>
      <c r="CB73" s="209"/>
      <c r="CC73" s="209"/>
      <c r="CD73" s="209"/>
      <c r="CE73" s="209"/>
      <c r="CF73" s="209"/>
      <c r="CG73" s="209"/>
      <c r="CH73" s="209"/>
      <c r="CI73" s="157"/>
      <c r="CJ73" s="924"/>
      <c r="CK73" s="925"/>
      <c r="CL73" s="925"/>
      <c r="CM73" s="925"/>
      <c r="CN73" s="925"/>
      <c r="CO73" s="925"/>
      <c r="CP73" s="926"/>
    </row>
    <row r="74" spans="2:95" s="26" customFormat="1" ht="14.25" customHeight="1" thickBot="1" x14ac:dyDescent="0.2">
      <c r="B74" s="165"/>
      <c r="C74" s="921"/>
      <c r="D74" s="922"/>
      <c r="E74" s="923"/>
      <c r="F74" s="910"/>
      <c r="G74" s="911"/>
      <c r="H74" s="911"/>
      <c r="I74" s="911"/>
      <c r="J74" s="911"/>
      <c r="K74" s="911"/>
      <c r="L74" s="911"/>
      <c r="M74" s="911"/>
      <c r="N74" s="915"/>
      <c r="O74" s="930"/>
      <c r="P74" s="931"/>
      <c r="Q74" s="899" t="s">
        <v>20</v>
      </c>
      <c r="R74" s="900"/>
      <c r="S74" s="901"/>
      <c r="T74" s="158"/>
      <c r="U74" s="159"/>
      <c r="V74" s="159"/>
      <c r="W74" s="159"/>
      <c r="X74" s="159"/>
      <c r="Y74" s="159"/>
      <c r="Z74" s="902"/>
      <c r="AA74" s="903"/>
      <c r="AB74" s="903"/>
      <c r="AC74" s="903"/>
      <c r="AD74" s="903"/>
      <c r="AE74" s="904"/>
      <c r="AF74" s="159"/>
      <c r="AG74" s="159"/>
      <c r="AH74" s="159"/>
      <c r="AI74" s="159"/>
      <c r="AJ74" s="159"/>
      <c r="AK74" s="159"/>
      <c r="AL74" s="159"/>
      <c r="AM74" s="159"/>
      <c r="AN74" s="159"/>
      <c r="AO74" s="159"/>
      <c r="AP74" s="159"/>
      <c r="AQ74" s="159"/>
      <c r="AR74" s="159"/>
      <c r="AS74" s="902"/>
      <c r="AT74" s="903"/>
      <c r="AU74" s="903"/>
      <c r="AV74" s="903"/>
      <c r="AW74" s="903"/>
      <c r="AX74" s="904"/>
      <c r="AY74" s="159"/>
      <c r="AZ74" s="159"/>
      <c r="BA74" s="159"/>
      <c r="BB74" s="159"/>
      <c r="BC74" s="159"/>
      <c r="BD74" s="159"/>
      <c r="BE74" s="159"/>
      <c r="BF74" s="159"/>
      <c r="BG74" s="159"/>
      <c r="BH74" s="159"/>
      <c r="BI74" s="159"/>
      <c r="BJ74" s="159"/>
      <c r="BK74" s="124"/>
      <c r="BL74" s="124"/>
      <c r="BM74" s="124"/>
      <c r="BN74" s="124"/>
      <c r="BO74" s="902"/>
      <c r="BP74" s="903"/>
      <c r="BQ74" s="903"/>
      <c r="BR74" s="903"/>
      <c r="BS74" s="903"/>
      <c r="BT74" s="904"/>
      <c r="BU74" s="159"/>
      <c r="BV74" s="159"/>
      <c r="BW74" s="159"/>
      <c r="BX74" s="159"/>
      <c r="BY74" s="159"/>
      <c r="BZ74" s="159"/>
      <c r="CA74" s="159"/>
      <c r="CB74" s="159"/>
      <c r="CC74" s="159"/>
      <c r="CD74" s="159"/>
      <c r="CE74" s="159"/>
      <c r="CF74" s="159"/>
      <c r="CG74" s="159"/>
      <c r="CH74" s="159"/>
      <c r="CI74" s="160"/>
      <c r="CJ74" s="935"/>
      <c r="CK74" s="936"/>
      <c r="CL74" s="936"/>
      <c r="CM74" s="936"/>
      <c r="CN74" s="936"/>
      <c r="CO74" s="936"/>
      <c r="CP74" s="937"/>
    </row>
    <row r="75" spans="2:95" s="26" customFormat="1" ht="14.25" customHeight="1" x14ac:dyDescent="0.15">
      <c r="B75" s="165"/>
      <c r="C75" s="905" t="s">
        <v>307</v>
      </c>
      <c r="D75" s="906"/>
      <c r="E75" s="907"/>
      <c r="F75" s="908"/>
      <c r="G75" s="909"/>
      <c r="H75" s="909"/>
      <c r="I75" s="909"/>
      <c r="J75" s="909"/>
      <c r="K75" s="909"/>
      <c r="L75" s="909"/>
      <c r="M75" s="909"/>
      <c r="N75" s="914"/>
      <c r="O75" s="917" t="s">
        <v>12</v>
      </c>
      <c r="P75" s="918"/>
      <c r="Q75" s="886" t="s">
        <v>284</v>
      </c>
      <c r="R75" s="887"/>
      <c r="S75" s="888"/>
      <c r="T75" s="166"/>
      <c r="U75" s="167"/>
      <c r="V75" s="167"/>
      <c r="W75" s="167"/>
      <c r="X75" s="167"/>
      <c r="Y75" s="167"/>
      <c r="Z75" s="857"/>
      <c r="AA75" s="858"/>
      <c r="AB75" s="858"/>
      <c r="AC75" s="858"/>
      <c r="AD75" s="858"/>
      <c r="AE75" s="859"/>
      <c r="AF75" s="167"/>
      <c r="AG75" s="167"/>
      <c r="AH75" s="167"/>
      <c r="AI75" s="167"/>
      <c r="AJ75" s="167"/>
      <c r="AK75" s="167"/>
      <c r="AL75" s="167"/>
      <c r="AM75" s="167"/>
      <c r="AN75" s="167"/>
      <c r="AO75" s="167"/>
      <c r="AP75" s="167"/>
      <c r="AQ75" s="167"/>
      <c r="AR75" s="167"/>
      <c r="AS75" s="857"/>
      <c r="AT75" s="858"/>
      <c r="AU75" s="858"/>
      <c r="AV75" s="858"/>
      <c r="AW75" s="858"/>
      <c r="AX75" s="859"/>
      <c r="AY75" s="167"/>
      <c r="AZ75" s="167"/>
      <c r="BA75" s="167"/>
      <c r="BB75" s="167"/>
      <c r="BC75" s="167"/>
      <c r="BD75" s="167"/>
      <c r="BE75" s="167"/>
      <c r="BF75" s="167"/>
      <c r="BG75" s="167"/>
      <c r="BH75" s="167"/>
      <c r="BI75" s="167"/>
      <c r="BJ75" s="167"/>
      <c r="BK75" s="168"/>
      <c r="BL75" s="168"/>
      <c r="BM75" s="168"/>
      <c r="BN75" s="168"/>
      <c r="BO75" s="857"/>
      <c r="BP75" s="858"/>
      <c r="BQ75" s="858"/>
      <c r="BR75" s="858"/>
      <c r="BS75" s="858"/>
      <c r="BT75" s="859"/>
      <c r="BU75" s="167"/>
      <c r="BV75" s="167"/>
      <c r="BW75" s="167"/>
      <c r="BX75" s="167"/>
      <c r="BY75" s="167"/>
      <c r="BZ75" s="167"/>
      <c r="CA75" s="167"/>
      <c r="CB75" s="167"/>
      <c r="CC75" s="167"/>
      <c r="CD75" s="167"/>
      <c r="CE75" s="167"/>
      <c r="CF75" s="167"/>
      <c r="CG75" s="167"/>
      <c r="CH75" s="167"/>
      <c r="CI75" s="169"/>
      <c r="CJ75" s="860" t="s">
        <v>161</v>
      </c>
      <c r="CK75" s="861"/>
      <c r="CL75" s="861"/>
      <c r="CM75" s="861"/>
      <c r="CN75" s="861"/>
      <c r="CO75" s="861"/>
      <c r="CP75" s="862"/>
    </row>
    <row r="76" spans="2:95" s="26" customFormat="1" ht="14.25" customHeight="1" x14ac:dyDescent="0.15">
      <c r="B76" s="165"/>
      <c r="C76" s="891"/>
      <c r="D76" s="892"/>
      <c r="E76" s="893"/>
      <c r="F76" s="910"/>
      <c r="G76" s="911"/>
      <c r="H76" s="911"/>
      <c r="I76" s="911"/>
      <c r="J76" s="911"/>
      <c r="K76" s="911"/>
      <c r="L76" s="911"/>
      <c r="M76" s="911"/>
      <c r="N76" s="915"/>
      <c r="O76" s="919"/>
      <c r="P76" s="920"/>
      <c r="Q76" s="863" t="s">
        <v>285</v>
      </c>
      <c r="R76" s="864"/>
      <c r="S76" s="865"/>
      <c r="T76" s="156"/>
      <c r="U76" s="209"/>
      <c r="V76" s="209"/>
      <c r="W76" s="209"/>
      <c r="X76" s="209"/>
      <c r="Y76" s="209"/>
      <c r="Z76" s="869"/>
      <c r="AA76" s="870"/>
      <c r="AB76" s="870"/>
      <c r="AC76" s="870"/>
      <c r="AD76" s="870"/>
      <c r="AE76" s="871"/>
      <c r="AF76" s="209"/>
      <c r="AG76" s="209"/>
      <c r="AH76" s="209"/>
      <c r="AI76" s="209"/>
      <c r="AJ76" s="209"/>
      <c r="AK76" s="209"/>
      <c r="AL76" s="209"/>
      <c r="AM76" s="209"/>
      <c r="AN76" s="209"/>
      <c r="AO76" s="209"/>
      <c r="AP76" s="209"/>
      <c r="AQ76" s="209"/>
      <c r="AR76" s="209"/>
      <c r="AS76" s="875"/>
      <c r="AT76" s="876"/>
      <c r="AU76" s="876"/>
      <c r="AV76" s="876"/>
      <c r="AW76" s="876"/>
      <c r="AX76" s="877"/>
      <c r="AY76" s="209"/>
      <c r="AZ76" s="209"/>
      <c r="BA76" s="209"/>
      <c r="BB76" s="209"/>
      <c r="BC76" s="209"/>
      <c r="BD76" s="209"/>
      <c r="BE76" s="209"/>
      <c r="BF76" s="209"/>
      <c r="BG76" s="209"/>
      <c r="BH76" s="209"/>
      <c r="BI76" s="209"/>
      <c r="BJ76" s="209"/>
      <c r="BK76" s="878" t="s">
        <v>281</v>
      </c>
      <c r="BL76" s="879"/>
      <c r="BM76" s="882" t="s">
        <v>138</v>
      </c>
      <c r="BN76" s="883"/>
      <c r="BO76" s="875"/>
      <c r="BP76" s="876"/>
      <c r="BQ76" s="876"/>
      <c r="BR76" s="876"/>
      <c r="BS76" s="876"/>
      <c r="BT76" s="877"/>
      <c r="BU76" s="209"/>
      <c r="BV76" s="209"/>
      <c r="BW76" s="209"/>
      <c r="BX76" s="209"/>
      <c r="BY76" s="209"/>
      <c r="BZ76" s="209"/>
      <c r="CA76" s="209"/>
      <c r="CB76" s="209"/>
      <c r="CC76" s="209"/>
      <c r="CD76" s="209"/>
      <c r="CE76" s="209"/>
      <c r="CF76" s="209"/>
      <c r="CG76" s="209"/>
      <c r="CH76" s="209"/>
      <c r="CI76" s="157"/>
      <c r="CJ76" s="889" t="s">
        <v>282</v>
      </c>
      <c r="CK76" s="890"/>
      <c r="CL76" s="890"/>
      <c r="CM76" s="890"/>
      <c r="CN76" s="890"/>
      <c r="CO76" s="890"/>
      <c r="CP76" s="129" t="s">
        <v>286</v>
      </c>
    </row>
    <row r="77" spans="2:95" s="26" customFormat="1" ht="14.25" customHeight="1" x14ac:dyDescent="0.15">
      <c r="B77" s="165"/>
      <c r="C77" s="891"/>
      <c r="D77" s="892"/>
      <c r="E77" s="893"/>
      <c r="F77" s="910"/>
      <c r="G77" s="911"/>
      <c r="H77" s="911"/>
      <c r="I77" s="911"/>
      <c r="J77" s="911"/>
      <c r="K77" s="911"/>
      <c r="L77" s="911"/>
      <c r="M77" s="911"/>
      <c r="N77" s="915"/>
      <c r="O77" s="919"/>
      <c r="P77" s="920"/>
      <c r="Q77" s="866"/>
      <c r="R77" s="867"/>
      <c r="S77" s="868"/>
      <c r="T77" s="156"/>
      <c r="U77" s="209"/>
      <c r="V77" s="209"/>
      <c r="W77" s="209"/>
      <c r="X77" s="209"/>
      <c r="Y77" s="209"/>
      <c r="Z77" s="872"/>
      <c r="AA77" s="873"/>
      <c r="AB77" s="873"/>
      <c r="AC77" s="873"/>
      <c r="AD77" s="873"/>
      <c r="AE77" s="874"/>
      <c r="AF77" s="209"/>
      <c r="AG77" s="209"/>
      <c r="AH77" s="209"/>
      <c r="AI77" s="209"/>
      <c r="AJ77" s="209"/>
      <c r="AK77" s="209"/>
      <c r="AL77" s="209"/>
      <c r="AM77" s="209"/>
      <c r="AN77" s="209"/>
      <c r="AO77" s="209"/>
      <c r="AP77" s="209"/>
      <c r="AQ77" s="209"/>
      <c r="AR77" s="209"/>
      <c r="AS77" s="872"/>
      <c r="AT77" s="873"/>
      <c r="AU77" s="873"/>
      <c r="AV77" s="873"/>
      <c r="AW77" s="873"/>
      <c r="AX77" s="874"/>
      <c r="AY77" s="209"/>
      <c r="AZ77" s="209"/>
      <c r="BA77" s="209"/>
      <c r="BB77" s="209"/>
      <c r="BC77" s="209"/>
      <c r="BD77" s="209"/>
      <c r="BE77" s="209"/>
      <c r="BF77" s="209"/>
      <c r="BG77" s="209"/>
      <c r="BH77" s="209"/>
      <c r="BI77" s="209"/>
      <c r="BJ77" s="209"/>
      <c r="BK77" s="880"/>
      <c r="BL77" s="881"/>
      <c r="BM77" s="884"/>
      <c r="BN77" s="885"/>
      <c r="BO77" s="872"/>
      <c r="BP77" s="873"/>
      <c r="BQ77" s="873"/>
      <c r="BR77" s="873"/>
      <c r="BS77" s="873"/>
      <c r="BT77" s="874"/>
      <c r="BU77" s="209"/>
      <c r="BV77" s="209"/>
      <c r="BW77" s="209"/>
      <c r="BX77" s="209"/>
      <c r="BY77" s="209"/>
      <c r="BZ77" s="209"/>
      <c r="CA77" s="209"/>
      <c r="CB77" s="209"/>
      <c r="CC77" s="209"/>
      <c r="CD77" s="209"/>
      <c r="CE77" s="209"/>
      <c r="CF77" s="209"/>
      <c r="CG77" s="209"/>
      <c r="CH77" s="209"/>
      <c r="CI77" s="157"/>
      <c r="CJ77" s="894" t="s">
        <v>283</v>
      </c>
      <c r="CK77" s="895"/>
      <c r="CL77" s="895"/>
      <c r="CM77" s="895"/>
      <c r="CN77" s="895"/>
      <c r="CO77" s="895"/>
      <c r="CP77" s="130" t="s">
        <v>286</v>
      </c>
    </row>
    <row r="78" spans="2:95" s="26" customFormat="1" ht="14.25" customHeight="1" thickBot="1" x14ac:dyDescent="0.2">
      <c r="B78" s="165"/>
      <c r="C78" s="896" t="s">
        <v>196</v>
      </c>
      <c r="D78" s="897"/>
      <c r="E78" s="898"/>
      <c r="F78" s="910"/>
      <c r="G78" s="911"/>
      <c r="H78" s="911"/>
      <c r="I78" s="911"/>
      <c r="J78" s="911"/>
      <c r="K78" s="911"/>
      <c r="L78" s="911"/>
      <c r="M78" s="911"/>
      <c r="N78" s="915"/>
      <c r="O78" s="919"/>
      <c r="P78" s="920"/>
      <c r="Q78" s="899" t="s">
        <v>20</v>
      </c>
      <c r="R78" s="900"/>
      <c r="S78" s="901"/>
      <c r="T78" s="158"/>
      <c r="U78" s="159"/>
      <c r="V78" s="159"/>
      <c r="W78" s="159"/>
      <c r="X78" s="159"/>
      <c r="Y78" s="159"/>
      <c r="Z78" s="902"/>
      <c r="AA78" s="903"/>
      <c r="AB78" s="903"/>
      <c r="AC78" s="903"/>
      <c r="AD78" s="903"/>
      <c r="AE78" s="904"/>
      <c r="AF78" s="159"/>
      <c r="AG78" s="159"/>
      <c r="AH78" s="159"/>
      <c r="AI78" s="159"/>
      <c r="AJ78" s="159"/>
      <c r="AK78" s="159"/>
      <c r="AL78" s="159"/>
      <c r="AM78" s="159"/>
      <c r="AN78" s="159"/>
      <c r="AO78" s="159"/>
      <c r="AP78" s="159"/>
      <c r="AQ78" s="159"/>
      <c r="AR78" s="159"/>
      <c r="AS78" s="902"/>
      <c r="AT78" s="903"/>
      <c r="AU78" s="903"/>
      <c r="AV78" s="903"/>
      <c r="AW78" s="903"/>
      <c r="AX78" s="904"/>
      <c r="AY78" s="159"/>
      <c r="AZ78" s="159"/>
      <c r="BA78" s="159"/>
      <c r="BB78" s="159"/>
      <c r="BC78" s="159"/>
      <c r="BD78" s="159"/>
      <c r="BE78" s="159"/>
      <c r="BF78" s="159"/>
      <c r="BG78" s="159"/>
      <c r="BH78" s="159"/>
      <c r="BI78" s="159"/>
      <c r="BJ78" s="159"/>
      <c r="BK78" s="124"/>
      <c r="BL78" s="124"/>
      <c r="BM78" s="124"/>
      <c r="BN78" s="124"/>
      <c r="BO78" s="902"/>
      <c r="BP78" s="903"/>
      <c r="BQ78" s="903"/>
      <c r="BR78" s="903"/>
      <c r="BS78" s="903"/>
      <c r="BT78" s="904"/>
      <c r="BU78" s="159"/>
      <c r="BV78" s="159"/>
      <c r="BW78" s="159"/>
      <c r="BX78" s="159"/>
      <c r="BY78" s="159"/>
      <c r="BZ78" s="159"/>
      <c r="CA78" s="159"/>
      <c r="CB78" s="159"/>
      <c r="CC78" s="159"/>
      <c r="CD78" s="159"/>
      <c r="CE78" s="159"/>
      <c r="CF78" s="159"/>
      <c r="CG78" s="159"/>
      <c r="CH78" s="159"/>
      <c r="CI78" s="160"/>
      <c r="CJ78" s="927" t="s">
        <v>287</v>
      </c>
      <c r="CK78" s="928"/>
      <c r="CL78" s="928"/>
      <c r="CM78" s="928"/>
      <c r="CN78" s="928"/>
      <c r="CO78" s="928"/>
      <c r="CP78" s="929"/>
    </row>
    <row r="79" spans="2:95" s="26" customFormat="1" ht="14.25" customHeight="1" x14ac:dyDescent="0.15">
      <c r="B79" s="165"/>
      <c r="C79" s="891"/>
      <c r="D79" s="892"/>
      <c r="E79" s="893"/>
      <c r="F79" s="910"/>
      <c r="G79" s="911"/>
      <c r="H79" s="911"/>
      <c r="I79" s="911"/>
      <c r="J79" s="911"/>
      <c r="K79" s="911"/>
      <c r="L79" s="911"/>
      <c r="M79" s="911"/>
      <c r="N79" s="915"/>
      <c r="O79" s="917" t="s">
        <v>14</v>
      </c>
      <c r="P79" s="918"/>
      <c r="Q79" s="886" t="s">
        <v>284</v>
      </c>
      <c r="R79" s="887"/>
      <c r="S79" s="888"/>
      <c r="T79" s="166"/>
      <c r="U79" s="167"/>
      <c r="V79" s="167"/>
      <c r="W79" s="167"/>
      <c r="X79" s="167"/>
      <c r="Y79" s="167"/>
      <c r="Z79" s="857"/>
      <c r="AA79" s="858"/>
      <c r="AB79" s="858"/>
      <c r="AC79" s="858"/>
      <c r="AD79" s="858"/>
      <c r="AE79" s="859"/>
      <c r="AF79" s="167"/>
      <c r="AG79" s="167"/>
      <c r="AH79" s="167"/>
      <c r="AI79" s="167"/>
      <c r="AJ79" s="167"/>
      <c r="AK79" s="167"/>
      <c r="AL79" s="167"/>
      <c r="AM79" s="167"/>
      <c r="AN79" s="167"/>
      <c r="AO79" s="167"/>
      <c r="AP79" s="167"/>
      <c r="AQ79" s="167"/>
      <c r="AR79" s="167"/>
      <c r="AS79" s="857"/>
      <c r="AT79" s="858"/>
      <c r="AU79" s="858"/>
      <c r="AV79" s="858"/>
      <c r="AW79" s="858"/>
      <c r="AX79" s="859"/>
      <c r="AY79" s="167"/>
      <c r="AZ79" s="167"/>
      <c r="BA79" s="167"/>
      <c r="BB79" s="167"/>
      <c r="BC79" s="167"/>
      <c r="BD79" s="167"/>
      <c r="BE79" s="167"/>
      <c r="BF79" s="167"/>
      <c r="BG79" s="167"/>
      <c r="BH79" s="167"/>
      <c r="BI79" s="167"/>
      <c r="BJ79" s="167"/>
      <c r="BK79" s="168"/>
      <c r="BL79" s="168"/>
      <c r="BM79" s="168"/>
      <c r="BN79" s="168"/>
      <c r="BO79" s="857"/>
      <c r="BP79" s="858"/>
      <c r="BQ79" s="858"/>
      <c r="BR79" s="858"/>
      <c r="BS79" s="858"/>
      <c r="BT79" s="859"/>
      <c r="BU79" s="167"/>
      <c r="BV79" s="167"/>
      <c r="BW79" s="167"/>
      <c r="BX79" s="167"/>
      <c r="BY79" s="167"/>
      <c r="BZ79" s="167"/>
      <c r="CA79" s="167"/>
      <c r="CB79" s="167"/>
      <c r="CC79" s="167"/>
      <c r="CD79" s="167"/>
      <c r="CE79" s="167"/>
      <c r="CF79" s="167"/>
      <c r="CG79" s="167"/>
      <c r="CH79" s="167"/>
      <c r="CI79" s="169"/>
      <c r="CJ79" s="932"/>
      <c r="CK79" s="933"/>
      <c r="CL79" s="933"/>
      <c r="CM79" s="933"/>
      <c r="CN79" s="933"/>
      <c r="CO79" s="933"/>
      <c r="CP79" s="934"/>
    </row>
    <row r="80" spans="2:95" s="26" customFormat="1" ht="14.25" customHeight="1" x14ac:dyDescent="0.15">
      <c r="B80" s="165"/>
      <c r="C80" s="891" t="s">
        <v>19</v>
      </c>
      <c r="D80" s="892"/>
      <c r="E80" s="893"/>
      <c r="F80" s="910"/>
      <c r="G80" s="911"/>
      <c r="H80" s="911"/>
      <c r="I80" s="911"/>
      <c r="J80" s="911"/>
      <c r="K80" s="911"/>
      <c r="L80" s="911"/>
      <c r="M80" s="911"/>
      <c r="N80" s="915"/>
      <c r="O80" s="919"/>
      <c r="P80" s="920"/>
      <c r="Q80" s="863" t="s">
        <v>285</v>
      </c>
      <c r="R80" s="864"/>
      <c r="S80" s="865"/>
      <c r="T80" s="156"/>
      <c r="U80" s="209"/>
      <c r="V80" s="209"/>
      <c r="W80" s="209"/>
      <c r="X80" s="209"/>
      <c r="Y80" s="209"/>
      <c r="Z80" s="869"/>
      <c r="AA80" s="870"/>
      <c r="AB80" s="870"/>
      <c r="AC80" s="870"/>
      <c r="AD80" s="870"/>
      <c r="AE80" s="871"/>
      <c r="AF80" s="209"/>
      <c r="AG80" s="209"/>
      <c r="AH80" s="209"/>
      <c r="AI80" s="209"/>
      <c r="AJ80" s="209"/>
      <c r="AK80" s="209"/>
      <c r="AL80" s="209"/>
      <c r="AM80" s="209"/>
      <c r="AN80" s="209"/>
      <c r="AO80" s="209"/>
      <c r="AP80" s="209"/>
      <c r="AQ80" s="209"/>
      <c r="AR80" s="209"/>
      <c r="AS80" s="875"/>
      <c r="AT80" s="876"/>
      <c r="AU80" s="876"/>
      <c r="AV80" s="876"/>
      <c r="AW80" s="876"/>
      <c r="AX80" s="877"/>
      <c r="AY80" s="209"/>
      <c r="AZ80" s="209"/>
      <c r="BA80" s="209"/>
      <c r="BB80" s="209"/>
      <c r="BC80" s="209"/>
      <c r="BD80" s="209"/>
      <c r="BE80" s="209"/>
      <c r="BF80" s="209"/>
      <c r="BG80" s="209"/>
      <c r="BH80" s="209"/>
      <c r="BI80" s="209"/>
      <c r="BJ80" s="209"/>
      <c r="BK80" s="878" t="s">
        <v>281</v>
      </c>
      <c r="BL80" s="879"/>
      <c r="BM80" s="882" t="s">
        <v>138</v>
      </c>
      <c r="BN80" s="883"/>
      <c r="BO80" s="875"/>
      <c r="BP80" s="876"/>
      <c r="BQ80" s="876"/>
      <c r="BR80" s="876"/>
      <c r="BS80" s="876"/>
      <c r="BT80" s="877"/>
      <c r="BU80" s="209"/>
      <c r="BV80" s="209"/>
      <c r="BW80" s="209"/>
      <c r="BX80" s="209"/>
      <c r="BY80" s="209"/>
      <c r="BZ80" s="209"/>
      <c r="CA80" s="209"/>
      <c r="CB80" s="209"/>
      <c r="CC80" s="209"/>
      <c r="CD80" s="209"/>
      <c r="CE80" s="209"/>
      <c r="CF80" s="209"/>
      <c r="CG80" s="209"/>
      <c r="CH80" s="209"/>
      <c r="CI80" s="157"/>
      <c r="CJ80" s="924"/>
      <c r="CK80" s="925"/>
      <c r="CL80" s="925"/>
      <c r="CM80" s="925"/>
      <c r="CN80" s="925"/>
      <c r="CO80" s="925"/>
      <c r="CP80" s="926"/>
    </row>
    <row r="81" spans="2:95" ht="14.25" customHeight="1" x14ac:dyDescent="0.15">
      <c r="C81" s="891" t="str">
        <f>IF(OR($I$15="",C78="",C80=""),"（   ）",TEXT(WEEKDAY(DATE(2018+$I$15,C78,C80)),"(aaa)"))</f>
        <v>（   ）</v>
      </c>
      <c r="D81" s="892"/>
      <c r="E81" s="893"/>
      <c r="F81" s="910"/>
      <c r="G81" s="911"/>
      <c r="H81" s="911"/>
      <c r="I81" s="911"/>
      <c r="J81" s="911"/>
      <c r="K81" s="911"/>
      <c r="L81" s="911"/>
      <c r="M81" s="911"/>
      <c r="N81" s="915"/>
      <c r="O81" s="919"/>
      <c r="P81" s="920"/>
      <c r="Q81" s="866"/>
      <c r="R81" s="867"/>
      <c r="S81" s="868"/>
      <c r="T81" s="156"/>
      <c r="U81" s="209"/>
      <c r="V81" s="209"/>
      <c r="W81" s="209"/>
      <c r="X81" s="209"/>
      <c r="Y81" s="209"/>
      <c r="Z81" s="872"/>
      <c r="AA81" s="873"/>
      <c r="AB81" s="873"/>
      <c r="AC81" s="873"/>
      <c r="AD81" s="873"/>
      <c r="AE81" s="874"/>
      <c r="AF81" s="209"/>
      <c r="AG81" s="209"/>
      <c r="AH81" s="209"/>
      <c r="AI81" s="209"/>
      <c r="AJ81" s="209"/>
      <c r="AK81" s="209"/>
      <c r="AL81" s="209"/>
      <c r="AM81" s="209"/>
      <c r="AN81" s="209"/>
      <c r="AO81" s="209"/>
      <c r="AP81" s="209"/>
      <c r="AQ81" s="209"/>
      <c r="AR81" s="209"/>
      <c r="AS81" s="872"/>
      <c r="AT81" s="873"/>
      <c r="AU81" s="873"/>
      <c r="AV81" s="873"/>
      <c r="AW81" s="873"/>
      <c r="AX81" s="874"/>
      <c r="AY81" s="209"/>
      <c r="AZ81" s="209"/>
      <c r="BA81" s="209"/>
      <c r="BB81" s="209"/>
      <c r="BC81" s="209"/>
      <c r="BD81" s="209"/>
      <c r="BE81" s="209"/>
      <c r="BF81" s="209"/>
      <c r="BG81" s="209"/>
      <c r="BH81" s="209"/>
      <c r="BI81" s="209"/>
      <c r="BJ81" s="209"/>
      <c r="BK81" s="880"/>
      <c r="BL81" s="881"/>
      <c r="BM81" s="884"/>
      <c r="BN81" s="885"/>
      <c r="BO81" s="872"/>
      <c r="BP81" s="873"/>
      <c r="BQ81" s="873"/>
      <c r="BR81" s="873"/>
      <c r="BS81" s="873"/>
      <c r="BT81" s="874"/>
      <c r="BU81" s="209"/>
      <c r="BV81" s="209"/>
      <c r="BW81" s="209"/>
      <c r="BX81" s="209"/>
      <c r="BY81" s="209"/>
      <c r="BZ81" s="209"/>
      <c r="CA81" s="209"/>
      <c r="CB81" s="209"/>
      <c r="CC81" s="209"/>
      <c r="CD81" s="209"/>
      <c r="CE81" s="209"/>
      <c r="CF81" s="209"/>
      <c r="CG81" s="209"/>
      <c r="CH81" s="209"/>
      <c r="CI81" s="157"/>
      <c r="CJ81" s="924"/>
      <c r="CK81" s="925"/>
      <c r="CL81" s="925"/>
      <c r="CM81" s="925"/>
      <c r="CN81" s="925"/>
      <c r="CO81" s="925"/>
      <c r="CP81" s="926"/>
      <c r="CQ81" s="1"/>
    </row>
    <row r="82" spans="2:95" ht="14.25" customHeight="1" thickBot="1" x14ac:dyDescent="0.2">
      <c r="C82" s="921"/>
      <c r="D82" s="922"/>
      <c r="E82" s="923"/>
      <c r="F82" s="912"/>
      <c r="G82" s="913"/>
      <c r="H82" s="913"/>
      <c r="I82" s="913"/>
      <c r="J82" s="913"/>
      <c r="K82" s="913"/>
      <c r="L82" s="913"/>
      <c r="M82" s="913"/>
      <c r="N82" s="916"/>
      <c r="O82" s="930"/>
      <c r="P82" s="931"/>
      <c r="Q82" s="899" t="s">
        <v>20</v>
      </c>
      <c r="R82" s="900"/>
      <c r="S82" s="901"/>
      <c r="T82" s="158"/>
      <c r="U82" s="159"/>
      <c r="V82" s="159"/>
      <c r="W82" s="159"/>
      <c r="X82" s="159"/>
      <c r="Y82" s="159"/>
      <c r="Z82" s="902"/>
      <c r="AA82" s="903"/>
      <c r="AB82" s="903"/>
      <c r="AC82" s="903"/>
      <c r="AD82" s="903"/>
      <c r="AE82" s="904"/>
      <c r="AF82" s="159"/>
      <c r="AG82" s="159"/>
      <c r="AH82" s="159"/>
      <c r="AI82" s="159"/>
      <c r="AJ82" s="159"/>
      <c r="AK82" s="159"/>
      <c r="AL82" s="159"/>
      <c r="AM82" s="159"/>
      <c r="AN82" s="159"/>
      <c r="AO82" s="159"/>
      <c r="AP82" s="159"/>
      <c r="AQ82" s="159"/>
      <c r="AR82" s="159"/>
      <c r="AS82" s="902"/>
      <c r="AT82" s="903"/>
      <c r="AU82" s="903"/>
      <c r="AV82" s="903"/>
      <c r="AW82" s="903"/>
      <c r="AX82" s="904"/>
      <c r="AY82" s="159"/>
      <c r="AZ82" s="159"/>
      <c r="BA82" s="159"/>
      <c r="BB82" s="159"/>
      <c r="BC82" s="159"/>
      <c r="BD82" s="159"/>
      <c r="BE82" s="159"/>
      <c r="BF82" s="159"/>
      <c r="BG82" s="159"/>
      <c r="BH82" s="159"/>
      <c r="BI82" s="159"/>
      <c r="BJ82" s="159"/>
      <c r="BK82" s="124"/>
      <c r="BL82" s="124"/>
      <c r="BM82" s="124"/>
      <c r="BN82" s="124"/>
      <c r="BO82" s="902"/>
      <c r="BP82" s="903"/>
      <c r="BQ82" s="903"/>
      <c r="BR82" s="903"/>
      <c r="BS82" s="903"/>
      <c r="BT82" s="904"/>
      <c r="BU82" s="159"/>
      <c r="BV82" s="159"/>
      <c r="BW82" s="159"/>
      <c r="BX82" s="159"/>
      <c r="BY82" s="159"/>
      <c r="BZ82" s="159"/>
      <c r="CA82" s="159"/>
      <c r="CB82" s="159"/>
      <c r="CC82" s="159"/>
      <c r="CD82" s="159"/>
      <c r="CE82" s="159"/>
      <c r="CF82" s="159"/>
      <c r="CG82" s="159"/>
      <c r="CH82" s="159"/>
      <c r="CI82" s="160"/>
      <c r="CJ82" s="935"/>
      <c r="CK82" s="936"/>
      <c r="CL82" s="936"/>
      <c r="CM82" s="936"/>
      <c r="CN82" s="936"/>
      <c r="CO82" s="936"/>
      <c r="CP82" s="937"/>
      <c r="CQ82" s="1"/>
    </row>
    <row r="83" spans="2:95" ht="14.25" customHeight="1" x14ac:dyDescent="0.15">
      <c r="C83" s="905" t="s">
        <v>306</v>
      </c>
      <c r="D83" s="906"/>
      <c r="E83" s="907"/>
      <c r="F83" s="908"/>
      <c r="G83" s="909"/>
      <c r="H83" s="909"/>
      <c r="I83" s="909"/>
      <c r="J83" s="909"/>
      <c r="K83" s="909"/>
      <c r="L83" s="909"/>
      <c r="M83" s="909"/>
      <c r="N83" s="914"/>
      <c r="O83" s="917" t="s">
        <v>12</v>
      </c>
      <c r="P83" s="918"/>
      <c r="Q83" s="886" t="s">
        <v>284</v>
      </c>
      <c r="R83" s="887"/>
      <c r="S83" s="888"/>
      <c r="T83" s="166"/>
      <c r="U83" s="167"/>
      <c r="V83" s="167"/>
      <c r="W83" s="167"/>
      <c r="X83" s="167"/>
      <c r="Y83" s="167"/>
      <c r="Z83" s="857"/>
      <c r="AA83" s="858"/>
      <c r="AB83" s="858"/>
      <c r="AC83" s="858"/>
      <c r="AD83" s="858"/>
      <c r="AE83" s="859"/>
      <c r="AF83" s="167"/>
      <c r="AG83" s="167"/>
      <c r="AH83" s="167"/>
      <c r="AI83" s="167"/>
      <c r="AJ83" s="167"/>
      <c r="AK83" s="167"/>
      <c r="AL83" s="167"/>
      <c r="AM83" s="167"/>
      <c r="AN83" s="167"/>
      <c r="AO83" s="167"/>
      <c r="AP83" s="167"/>
      <c r="AQ83" s="167"/>
      <c r="AR83" s="167"/>
      <c r="AS83" s="857"/>
      <c r="AT83" s="858"/>
      <c r="AU83" s="858"/>
      <c r="AV83" s="858"/>
      <c r="AW83" s="858"/>
      <c r="AX83" s="859"/>
      <c r="AY83" s="167"/>
      <c r="AZ83" s="167"/>
      <c r="BA83" s="167"/>
      <c r="BB83" s="167"/>
      <c r="BC83" s="167"/>
      <c r="BD83" s="167"/>
      <c r="BE83" s="167"/>
      <c r="BF83" s="167"/>
      <c r="BG83" s="167"/>
      <c r="BH83" s="167"/>
      <c r="BI83" s="167"/>
      <c r="BJ83" s="167"/>
      <c r="BK83" s="168"/>
      <c r="BL83" s="168"/>
      <c r="BM83" s="168"/>
      <c r="BN83" s="168"/>
      <c r="BO83" s="857"/>
      <c r="BP83" s="858"/>
      <c r="BQ83" s="858"/>
      <c r="BR83" s="858"/>
      <c r="BS83" s="858"/>
      <c r="BT83" s="859"/>
      <c r="BU83" s="167"/>
      <c r="BV83" s="167"/>
      <c r="BW83" s="167"/>
      <c r="BX83" s="167"/>
      <c r="BY83" s="167"/>
      <c r="BZ83" s="167"/>
      <c r="CA83" s="167"/>
      <c r="CB83" s="167"/>
      <c r="CC83" s="167"/>
      <c r="CD83" s="167"/>
      <c r="CE83" s="167"/>
      <c r="CF83" s="167"/>
      <c r="CG83" s="167"/>
      <c r="CH83" s="167"/>
      <c r="CI83" s="169"/>
      <c r="CJ83" s="860" t="s">
        <v>161</v>
      </c>
      <c r="CK83" s="861"/>
      <c r="CL83" s="861"/>
      <c r="CM83" s="861"/>
      <c r="CN83" s="861"/>
      <c r="CO83" s="861"/>
      <c r="CP83" s="862"/>
      <c r="CQ83" s="1"/>
    </row>
    <row r="84" spans="2:95" ht="14.25" customHeight="1" x14ac:dyDescent="0.15">
      <c r="B84" s="9"/>
      <c r="C84" s="891"/>
      <c r="D84" s="892"/>
      <c r="E84" s="893"/>
      <c r="F84" s="910"/>
      <c r="G84" s="911"/>
      <c r="H84" s="911"/>
      <c r="I84" s="911"/>
      <c r="J84" s="911"/>
      <c r="K84" s="911"/>
      <c r="L84" s="911"/>
      <c r="M84" s="911"/>
      <c r="N84" s="915"/>
      <c r="O84" s="919"/>
      <c r="P84" s="920"/>
      <c r="Q84" s="863" t="s">
        <v>285</v>
      </c>
      <c r="R84" s="864"/>
      <c r="S84" s="865"/>
      <c r="T84" s="156"/>
      <c r="U84" s="209"/>
      <c r="V84" s="209"/>
      <c r="W84" s="209"/>
      <c r="X84" s="209"/>
      <c r="Y84" s="209"/>
      <c r="Z84" s="869"/>
      <c r="AA84" s="870"/>
      <c r="AB84" s="870"/>
      <c r="AC84" s="870"/>
      <c r="AD84" s="870"/>
      <c r="AE84" s="871"/>
      <c r="AF84" s="209"/>
      <c r="AG84" s="209"/>
      <c r="AH84" s="209"/>
      <c r="AI84" s="209"/>
      <c r="AJ84" s="209"/>
      <c r="AK84" s="209"/>
      <c r="AL84" s="209"/>
      <c r="AM84" s="209"/>
      <c r="AN84" s="209"/>
      <c r="AO84" s="209"/>
      <c r="AP84" s="209"/>
      <c r="AQ84" s="209"/>
      <c r="AR84" s="209"/>
      <c r="AS84" s="875"/>
      <c r="AT84" s="876"/>
      <c r="AU84" s="876"/>
      <c r="AV84" s="876"/>
      <c r="AW84" s="876"/>
      <c r="AX84" s="877"/>
      <c r="AY84" s="209"/>
      <c r="AZ84" s="209"/>
      <c r="BA84" s="209"/>
      <c r="BB84" s="209"/>
      <c r="BC84" s="209"/>
      <c r="BD84" s="209"/>
      <c r="BE84" s="209"/>
      <c r="BF84" s="209"/>
      <c r="BG84" s="209"/>
      <c r="BH84" s="209"/>
      <c r="BI84" s="209"/>
      <c r="BJ84" s="209"/>
      <c r="BK84" s="878" t="s">
        <v>281</v>
      </c>
      <c r="BL84" s="879"/>
      <c r="BM84" s="882" t="s">
        <v>138</v>
      </c>
      <c r="BN84" s="883"/>
      <c r="BO84" s="875"/>
      <c r="BP84" s="876"/>
      <c r="BQ84" s="876"/>
      <c r="BR84" s="876"/>
      <c r="BS84" s="876"/>
      <c r="BT84" s="877"/>
      <c r="BU84" s="209"/>
      <c r="BV84" s="209"/>
      <c r="BW84" s="209"/>
      <c r="BX84" s="209"/>
      <c r="BY84" s="209"/>
      <c r="BZ84" s="209"/>
      <c r="CA84" s="209"/>
      <c r="CB84" s="209"/>
      <c r="CC84" s="209"/>
      <c r="CD84" s="209"/>
      <c r="CE84" s="209"/>
      <c r="CF84" s="209"/>
      <c r="CG84" s="209"/>
      <c r="CH84" s="209"/>
      <c r="CI84" s="157"/>
      <c r="CJ84" s="889" t="s">
        <v>282</v>
      </c>
      <c r="CK84" s="890"/>
      <c r="CL84" s="890"/>
      <c r="CM84" s="890"/>
      <c r="CN84" s="890"/>
      <c r="CO84" s="890"/>
      <c r="CP84" s="129" t="s">
        <v>286</v>
      </c>
      <c r="CQ84" s="1"/>
    </row>
    <row r="85" spans="2:95" ht="14.25" customHeight="1" x14ac:dyDescent="0.15">
      <c r="B85" s="9"/>
      <c r="C85" s="891"/>
      <c r="D85" s="892"/>
      <c r="E85" s="893"/>
      <c r="F85" s="910"/>
      <c r="G85" s="911"/>
      <c r="H85" s="911"/>
      <c r="I85" s="911"/>
      <c r="J85" s="911"/>
      <c r="K85" s="911"/>
      <c r="L85" s="911"/>
      <c r="M85" s="911"/>
      <c r="N85" s="915"/>
      <c r="O85" s="919"/>
      <c r="P85" s="920"/>
      <c r="Q85" s="866"/>
      <c r="R85" s="867"/>
      <c r="S85" s="868"/>
      <c r="T85" s="156"/>
      <c r="U85" s="209"/>
      <c r="V85" s="209"/>
      <c r="W85" s="209"/>
      <c r="X85" s="209"/>
      <c r="Y85" s="209"/>
      <c r="Z85" s="872"/>
      <c r="AA85" s="873"/>
      <c r="AB85" s="873"/>
      <c r="AC85" s="873"/>
      <c r="AD85" s="873"/>
      <c r="AE85" s="874"/>
      <c r="AF85" s="209"/>
      <c r="AG85" s="209"/>
      <c r="AH85" s="209"/>
      <c r="AI85" s="209"/>
      <c r="AJ85" s="209"/>
      <c r="AK85" s="209"/>
      <c r="AL85" s="209"/>
      <c r="AM85" s="209"/>
      <c r="AN85" s="209"/>
      <c r="AO85" s="209"/>
      <c r="AP85" s="209"/>
      <c r="AQ85" s="209"/>
      <c r="AR85" s="209"/>
      <c r="AS85" s="872"/>
      <c r="AT85" s="873"/>
      <c r="AU85" s="873"/>
      <c r="AV85" s="873"/>
      <c r="AW85" s="873"/>
      <c r="AX85" s="874"/>
      <c r="AY85" s="209"/>
      <c r="AZ85" s="209"/>
      <c r="BA85" s="209"/>
      <c r="BB85" s="209"/>
      <c r="BC85" s="209"/>
      <c r="BD85" s="209"/>
      <c r="BE85" s="209"/>
      <c r="BF85" s="209"/>
      <c r="BG85" s="209"/>
      <c r="BH85" s="209"/>
      <c r="BI85" s="209"/>
      <c r="BJ85" s="209"/>
      <c r="BK85" s="880"/>
      <c r="BL85" s="881"/>
      <c r="BM85" s="884"/>
      <c r="BN85" s="885"/>
      <c r="BO85" s="872"/>
      <c r="BP85" s="873"/>
      <c r="BQ85" s="873"/>
      <c r="BR85" s="873"/>
      <c r="BS85" s="873"/>
      <c r="BT85" s="874"/>
      <c r="BU85" s="209"/>
      <c r="BV85" s="209"/>
      <c r="BW85" s="209"/>
      <c r="BX85" s="209"/>
      <c r="BY85" s="209"/>
      <c r="BZ85" s="209"/>
      <c r="CA85" s="209"/>
      <c r="CB85" s="209"/>
      <c r="CC85" s="209"/>
      <c r="CD85" s="209"/>
      <c r="CE85" s="209"/>
      <c r="CF85" s="209"/>
      <c r="CG85" s="209"/>
      <c r="CH85" s="209"/>
      <c r="CI85" s="157"/>
      <c r="CJ85" s="894" t="s">
        <v>283</v>
      </c>
      <c r="CK85" s="895"/>
      <c r="CL85" s="895"/>
      <c r="CM85" s="895"/>
      <c r="CN85" s="895"/>
      <c r="CO85" s="895"/>
      <c r="CP85" s="130" t="s">
        <v>286</v>
      </c>
      <c r="CQ85" s="1"/>
    </row>
    <row r="86" spans="2:95" ht="14.25" customHeight="1" thickBot="1" x14ac:dyDescent="0.2">
      <c r="B86" s="9"/>
      <c r="C86" s="896" t="s">
        <v>196</v>
      </c>
      <c r="D86" s="897"/>
      <c r="E86" s="898"/>
      <c r="F86" s="910"/>
      <c r="G86" s="911"/>
      <c r="H86" s="911"/>
      <c r="I86" s="911"/>
      <c r="J86" s="911"/>
      <c r="K86" s="911"/>
      <c r="L86" s="911"/>
      <c r="M86" s="911"/>
      <c r="N86" s="915"/>
      <c r="O86" s="919"/>
      <c r="P86" s="920"/>
      <c r="Q86" s="899" t="s">
        <v>20</v>
      </c>
      <c r="R86" s="900"/>
      <c r="S86" s="901"/>
      <c r="T86" s="158"/>
      <c r="U86" s="159"/>
      <c r="V86" s="159"/>
      <c r="W86" s="159"/>
      <c r="X86" s="159"/>
      <c r="Y86" s="159"/>
      <c r="Z86" s="902"/>
      <c r="AA86" s="903"/>
      <c r="AB86" s="903"/>
      <c r="AC86" s="903"/>
      <c r="AD86" s="903"/>
      <c r="AE86" s="904"/>
      <c r="AF86" s="159"/>
      <c r="AG86" s="159"/>
      <c r="AH86" s="159"/>
      <c r="AI86" s="159"/>
      <c r="AJ86" s="159"/>
      <c r="AK86" s="159"/>
      <c r="AL86" s="159"/>
      <c r="AM86" s="159"/>
      <c r="AN86" s="159"/>
      <c r="AO86" s="159"/>
      <c r="AP86" s="159"/>
      <c r="AQ86" s="159"/>
      <c r="AR86" s="159"/>
      <c r="AS86" s="902"/>
      <c r="AT86" s="903"/>
      <c r="AU86" s="903"/>
      <c r="AV86" s="903"/>
      <c r="AW86" s="903"/>
      <c r="AX86" s="904"/>
      <c r="AY86" s="159"/>
      <c r="AZ86" s="159"/>
      <c r="BA86" s="159"/>
      <c r="BB86" s="159"/>
      <c r="BC86" s="159"/>
      <c r="BD86" s="159"/>
      <c r="BE86" s="159"/>
      <c r="BF86" s="159"/>
      <c r="BG86" s="159"/>
      <c r="BH86" s="159"/>
      <c r="BI86" s="159"/>
      <c r="BJ86" s="159"/>
      <c r="BK86" s="124"/>
      <c r="BL86" s="124"/>
      <c r="BM86" s="124"/>
      <c r="BN86" s="124"/>
      <c r="BO86" s="902"/>
      <c r="BP86" s="903"/>
      <c r="BQ86" s="903"/>
      <c r="BR86" s="903"/>
      <c r="BS86" s="903"/>
      <c r="BT86" s="904"/>
      <c r="BU86" s="159"/>
      <c r="BV86" s="159"/>
      <c r="BW86" s="159"/>
      <c r="BX86" s="159"/>
      <c r="BY86" s="159"/>
      <c r="BZ86" s="159"/>
      <c r="CA86" s="159"/>
      <c r="CB86" s="159"/>
      <c r="CC86" s="159"/>
      <c r="CD86" s="159"/>
      <c r="CE86" s="159"/>
      <c r="CF86" s="159"/>
      <c r="CG86" s="159"/>
      <c r="CH86" s="159"/>
      <c r="CI86" s="160"/>
      <c r="CJ86" s="927" t="s">
        <v>287</v>
      </c>
      <c r="CK86" s="928"/>
      <c r="CL86" s="928"/>
      <c r="CM86" s="928"/>
      <c r="CN86" s="928"/>
      <c r="CO86" s="928"/>
      <c r="CP86" s="929"/>
      <c r="CQ86" s="1"/>
    </row>
    <row r="87" spans="2:95" ht="14.25" customHeight="1" x14ac:dyDescent="0.15">
      <c r="B87" s="9"/>
      <c r="C87" s="891"/>
      <c r="D87" s="892"/>
      <c r="E87" s="893"/>
      <c r="F87" s="910"/>
      <c r="G87" s="911"/>
      <c r="H87" s="911"/>
      <c r="I87" s="911"/>
      <c r="J87" s="911"/>
      <c r="K87" s="911"/>
      <c r="L87" s="911"/>
      <c r="M87" s="911"/>
      <c r="N87" s="915"/>
      <c r="O87" s="917" t="s">
        <v>14</v>
      </c>
      <c r="P87" s="918"/>
      <c r="Q87" s="886" t="s">
        <v>284</v>
      </c>
      <c r="R87" s="887"/>
      <c r="S87" s="888"/>
      <c r="T87" s="166"/>
      <c r="U87" s="167"/>
      <c r="V87" s="167"/>
      <c r="W87" s="167"/>
      <c r="X87" s="167"/>
      <c r="Y87" s="167"/>
      <c r="Z87" s="857"/>
      <c r="AA87" s="858"/>
      <c r="AB87" s="858"/>
      <c r="AC87" s="858"/>
      <c r="AD87" s="858"/>
      <c r="AE87" s="859"/>
      <c r="AF87" s="167"/>
      <c r="AG87" s="167"/>
      <c r="AH87" s="167"/>
      <c r="AI87" s="167"/>
      <c r="AJ87" s="167"/>
      <c r="AK87" s="167"/>
      <c r="AL87" s="167"/>
      <c r="AM87" s="167"/>
      <c r="AN87" s="167"/>
      <c r="AO87" s="167"/>
      <c r="AP87" s="167"/>
      <c r="AQ87" s="167"/>
      <c r="AR87" s="167"/>
      <c r="AS87" s="857"/>
      <c r="AT87" s="858"/>
      <c r="AU87" s="858"/>
      <c r="AV87" s="858"/>
      <c r="AW87" s="858"/>
      <c r="AX87" s="859"/>
      <c r="AY87" s="167"/>
      <c r="AZ87" s="167"/>
      <c r="BA87" s="167"/>
      <c r="BB87" s="167"/>
      <c r="BC87" s="167"/>
      <c r="BD87" s="167"/>
      <c r="BE87" s="167"/>
      <c r="BF87" s="167"/>
      <c r="BG87" s="167"/>
      <c r="BH87" s="167"/>
      <c r="BI87" s="167"/>
      <c r="BJ87" s="167"/>
      <c r="BK87" s="168"/>
      <c r="BL87" s="168"/>
      <c r="BM87" s="168"/>
      <c r="BN87" s="168"/>
      <c r="BO87" s="857"/>
      <c r="BP87" s="858"/>
      <c r="BQ87" s="858"/>
      <c r="BR87" s="858"/>
      <c r="BS87" s="858"/>
      <c r="BT87" s="859"/>
      <c r="BU87" s="167"/>
      <c r="BV87" s="167"/>
      <c r="BW87" s="167"/>
      <c r="BX87" s="167"/>
      <c r="BY87" s="167"/>
      <c r="BZ87" s="167"/>
      <c r="CA87" s="167"/>
      <c r="CB87" s="167"/>
      <c r="CC87" s="167"/>
      <c r="CD87" s="167"/>
      <c r="CE87" s="167"/>
      <c r="CF87" s="167"/>
      <c r="CG87" s="167"/>
      <c r="CH87" s="167"/>
      <c r="CI87" s="169"/>
      <c r="CJ87" s="932"/>
      <c r="CK87" s="933"/>
      <c r="CL87" s="933"/>
      <c r="CM87" s="933"/>
      <c r="CN87" s="933"/>
      <c r="CO87" s="933"/>
      <c r="CP87" s="934"/>
      <c r="CQ87" s="1"/>
    </row>
    <row r="88" spans="2:95" ht="14.25" customHeight="1" x14ac:dyDescent="0.15">
      <c r="B88" s="9"/>
      <c r="C88" s="891" t="s">
        <v>19</v>
      </c>
      <c r="D88" s="892"/>
      <c r="E88" s="893"/>
      <c r="F88" s="910"/>
      <c r="G88" s="911"/>
      <c r="H88" s="911"/>
      <c r="I88" s="911"/>
      <c r="J88" s="911"/>
      <c r="K88" s="911"/>
      <c r="L88" s="911"/>
      <c r="M88" s="911"/>
      <c r="N88" s="915"/>
      <c r="O88" s="919"/>
      <c r="P88" s="920"/>
      <c r="Q88" s="863" t="s">
        <v>285</v>
      </c>
      <c r="R88" s="864"/>
      <c r="S88" s="865"/>
      <c r="T88" s="156"/>
      <c r="U88" s="209"/>
      <c r="V88" s="209"/>
      <c r="W88" s="209"/>
      <c r="X88" s="209"/>
      <c r="Y88" s="209"/>
      <c r="Z88" s="869"/>
      <c r="AA88" s="870"/>
      <c r="AB88" s="870"/>
      <c r="AC88" s="870"/>
      <c r="AD88" s="870"/>
      <c r="AE88" s="871"/>
      <c r="AF88" s="209"/>
      <c r="AG88" s="209"/>
      <c r="AH88" s="209"/>
      <c r="AI88" s="209"/>
      <c r="AJ88" s="209"/>
      <c r="AK88" s="209"/>
      <c r="AL88" s="209"/>
      <c r="AM88" s="209"/>
      <c r="AN88" s="209"/>
      <c r="AO88" s="209"/>
      <c r="AP88" s="209"/>
      <c r="AQ88" s="209"/>
      <c r="AR88" s="209"/>
      <c r="AS88" s="875"/>
      <c r="AT88" s="876"/>
      <c r="AU88" s="876"/>
      <c r="AV88" s="876"/>
      <c r="AW88" s="876"/>
      <c r="AX88" s="877"/>
      <c r="AY88" s="209"/>
      <c r="AZ88" s="209"/>
      <c r="BA88" s="209"/>
      <c r="BB88" s="209"/>
      <c r="BC88" s="209"/>
      <c r="BD88" s="209"/>
      <c r="BE88" s="209"/>
      <c r="BF88" s="209"/>
      <c r="BG88" s="209"/>
      <c r="BH88" s="209"/>
      <c r="BI88" s="209"/>
      <c r="BJ88" s="209"/>
      <c r="BK88" s="878" t="s">
        <v>281</v>
      </c>
      <c r="BL88" s="879"/>
      <c r="BM88" s="882" t="s">
        <v>138</v>
      </c>
      <c r="BN88" s="883"/>
      <c r="BO88" s="875"/>
      <c r="BP88" s="876"/>
      <c r="BQ88" s="876"/>
      <c r="BR88" s="876"/>
      <c r="BS88" s="876"/>
      <c r="BT88" s="877"/>
      <c r="BU88" s="209"/>
      <c r="BV88" s="209"/>
      <c r="BW88" s="209"/>
      <c r="BX88" s="209"/>
      <c r="BY88" s="209"/>
      <c r="BZ88" s="209"/>
      <c r="CA88" s="209"/>
      <c r="CB88" s="209"/>
      <c r="CC88" s="209"/>
      <c r="CD88" s="209"/>
      <c r="CE88" s="209"/>
      <c r="CF88" s="209"/>
      <c r="CG88" s="209"/>
      <c r="CH88" s="209"/>
      <c r="CI88" s="157"/>
      <c r="CJ88" s="924"/>
      <c r="CK88" s="925"/>
      <c r="CL88" s="925"/>
      <c r="CM88" s="925"/>
      <c r="CN88" s="925"/>
      <c r="CO88" s="925"/>
      <c r="CP88" s="926"/>
      <c r="CQ88" s="1"/>
    </row>
    <row r="89" spans="2:95" ht="14.25" customHeight="1" x14ac:dyDescent="0.15">
      <c r="C89" s="891" t="str">
        <f>IF(OR($I$15="",C86="",C88=""),"（   ）",TEXT(WEEKDAY(DATE(2018+$I$15,C86,C88)),"(aaa)"))</f>
        <v>（   ）</v>
      </c>
      <c r="D89" s="892"/>
      <c r="E89" s="893"/>
      <c r="F89" s="910"/>
      <c r="G89" s="911"/>
      <c r="H89" s="911"/>
      <c r="I89" s="911"/>
      <c r="J89" s="911"/>
      <c r="K89" s="911"/>
      <c r="L89" s="911"/>
      <c r="M89" s="911"/>
      <c r="N89" s="915"/>
      <c r="O89" s="919"/>
      <c r="P89" s="920"/>
      <c r="Q89" s="866"/>
      <c r="R89" s="867"/>
      <c r="S89" s="868"/>
      <c r="T89" s="156"/>
      <c r="U89" s="209"/>
      <c r="V89" s="209"/>
      <c r="W89" s="209"/>
      <c r="X89" s="209"/>
      <c r="Y89" s="209"/>
      <c r="Z89" s="872"/>
      <c r="AA89" s="873"/>
      <c r="AB89" s="873"/>
      <c r="AC89" s="873"/>
      <c r="AD89" s="873"/>
      <c r="AE89" s="874"/>
      <c r="AF89" s="209"/>
      <c r="AG89" s="209"/>
      <c r="AH89" s="209"/>
      <c r="AI89" s="209"/>
      <c r="AJ89" s="209"/>
      <c r="AK89" s="209"/>
      <c r="AL89" s="209"/>
      <c r="AM89" s="209"/>
      <c r="AN89" s="209"/>
      <c r="AO89" s="209"/>
      <c r="AP89" s="209"/>
      <c r="AQ89" s="209"/>
      <c r="AR89" s="209"/>
      <c r="AS89" s="872"/>
      <c r="AT89" s="873"/>
      <c r="AU89" s="873"/>
      <c r="AV89" s="873"/>
      <c r="AW89" s="873"/>
      <c r="AX89" s="874"/>
      <c r="AY89" s="209"/>
      <c r="AZ89" s="209"/>
      <c r="BA89" s="209"/>
      <c r="BB89" s="209"/>
      <c r="BC89" s="209"/>
      <c r="BD89" s="209"/>
      <c r="BE89" s="209"/>
      <c r="BF89" s="209"/>
      <c r="BG89" s="209"/>
      <c r="BH89" s="209"/>
      <c r="BI89" s="209"/>
      <c r="BJ89" s="209"/>
      <c r="BK89" s="880"/>
      <c r="BL89" s="881"/>
      <c r="BM89" s="884"/>
      <c r="BN89" s="885"/>
      <c r="BO89" s="872"/>
      <c r="BP89" s="873"/>
      <c r="BQ89" s="873"/>
      <c r="BR89" s="873"/>
      <c r="BS89" s="873"/>
      <c r="BT89" s="874"/>
      <c r="BU89" s="209"/>
      <c r="BV89" s="209"/>
      <c r="BW89" s="209"/>
      <c r="BX89" s="209"/>
      <c r="BY89" s="209"/>
      <c r="BZ89" s="209"/>
      <c r="CA89" s="209"/>
      <c r="CB89" s="209"/>
      <c r="CC89" s="209"/>
      <c r="CD89" s="209"/>
      <c r="CE89" s="209"/>
      <c r="CF89" s="209"/>
      <c r="CG89" s="209"/>
      <c r="CH89" s="209"/>
      <c r="CI89" s="157"/>
      <c r="CJ89" s="924"/>
      <c r="CK89" s="925"/>
      <c r="CL89" s="925"/>
      <c r="CM89" s="925"/>
      <c r="CN89" s="925"/>
      <c r="CO89" s="925"/>
      <c r="CP89" s="926"/>
      <c r="CQ89" s="1"/>
    </row>
    <row r="90" spans="2:95" ht="14.25" customHeight="1" thickBot="1" x14ac:dyDescent="0.2">
      <c r="C90" s="921"/>
      <c r="D90" s="922"/>
      <c r="E90" s="923"/>
      <c r="F90" s="912"/>
      <c r="G90" s="913"/>
      <c r="H90" s="913"/>
      <c r="I90" s="913"/>
      <c r="J90" s="913"/>
      <c r="K90" s="913"/>
      <c r="L90" s="913"/>
      <c r="M90" s="913"/>
      <c r="N90" s="916"/>
      <c r="O90" s="930"/>
      <c r="P90" s="931"/>
      <c r="Q90" s="899" t="s">
        <v>20</v>
      </c>
      <c r="R90" s="900"/>
      <c r="S90" s="901"/>
      <c r="T90" s="158"/>
      <c r="U90" s="159"/>
      <c r="V90" s="159"/>
      <c r="W90" s="159"/>
      <c r="X90" s="159"/>
      <c r="Y90" s="159"/>
      <c r="Z90" s="902"/>
      <c r="AA90" s="903"/>
      <c r="AB90" s="903"/>
      <c r="AC90" s="903"/>
      <c r="AD90" s="903"/>
      <c r="AE90" s="904"/>
      <c r="AF90" s="159"/>
      <c r="AG90" s="159"/>
      <c r="AH90" s="159"/>
      <c r="AI90" s="159"/>
      <c r="AJ90" s="159"/>
      <c r="AK90" s="159"/>
      <c r="AL90" s="159"/>
      <c r="AM90" s="159"/>
      <c r="AN90" s="159"/>
      <c r="AO90" s="159"/>
      <c r="AP90" s="159"/>
      <c r="AQ90" s="159"/>
      <c r="AR90" s="159"/>
      <c r="AS90" s="902"/>
      <c r="AT90" s="903"/>
      <c r="AU90" s="903"/>
      <c r="AV90" s="903"/>
      <c r="AW90" s="903"/>
      <c r="AX90" s="904"/>
      <c r="AY90" s="159"/>
      <c r="AZ90" s="159"/>
      <c r="BA90" s="159"/>
      <c r="BB90" s="159"/>
      <c r="BC90" s="159"/>
      <c r="BD90" s="159"/>
      <c r="BE90" s="159"/>
      <c r="BF90" s="159"/>
      <c r="BG90" s="159"/>
      <c r="BH90" s="159"/>
      <c r="BI90" s="159"/>
      <c r="BJ90" s="159"/>
      <c r="BK90" s="124"/>
      <c r="BL90" s="124"/>
      <c r="BM90" s="124"/>
      <c r="BN90" s="124"/>
      <c r="BO90" s="902"/>
      <c r="BP90" s="903"/>
      <c r="BQ90" s="903"/>
      <c r="BR90" s="903"/>
      <c r="BS90" s="903"/>
      <c r="BT90" s="904"/>
      <c r="BU90" s="159"/>
      <c r="BV90" s="159"/>
      <c r="BW90" s="159"/>
      <c r="BX90" s="159"/>
      <c r="BY90" s="159"/>
      <c r="BZ90" s="159"/>
      <c r="CA90" s="159"/>
      <c r="CB90" s="159"/>
      <c r="CC90" s="159"/>
      <c r="CD90" s="159"/>
      <c r="CE90" s="159"/>
      <c r="CF90" s="159"/>
      <c r="CG90" s="159"/>
      <c r="CH90" s="159"/>
      <c r="CI90" s="160"/>
      <c r="CJ90" s="935"/>
      <c r="CK90" s="936"/>
      <c r="CL90" s="936"/>
      <c r="CM90" s="936"/>
      <c r="CN90" s="936"/>
      <c r="CO90" s="936"/>
      <c r="CP90" s="937"/>
      <c r="CQ90" s="1"/>
    </row>
    <row r="91" spans="2:95" s="26" customFormat="1" ht="14.25" customHeight="1" x14ac:dyDescent="0.15">
      <c r="B91" s="165"/>
      <c r="C91" s="905" t="s">
        <v>305</v>
      </c>
      <c r="D91" s="906"/>
      <c r="E91" s="907"/>
      <c r="F91" s="908"/>
      <c r="G91" s="909"/>
      <c r="H91" s="909"/>
      <c r="I91" s="909"/>
      <c r="J91" s="909"/>
      <c r="K91" s="909"/>
      <c r="L91" s="909"/>
      <c r="M91" s="909"/>
      <c r="N91" s="914"/>
      <c r="O91" s="917" t="s">
        <v>12</v>
      </c>
      <c r="P91" s="918"/>
      <c r="Q91" s="886" t="s">
        <v>284</v>
      </c>
      <c r="R91" s="887"/>
      <c r="S91" s="888"/>
      <c r="T91" s="166"/>
      <c r="U91" s="167"/>
      <c r="V91" s="167"/>
      <c r="W91" s="167"/>
      <c r="X91" s="167"/>
      <c r="Y91" s="167"/>
      <c r="Z91" s="857"/>
      <c r="AA91" s="858"/>
      <c r="AB91" s="858"/>
      <c r="AC91" s="858"/>
      <c r="AD91" s="858"/>
      <c r="AE91" s="859"/>
      <c r="AF91" s="167"/>
      <c r="AG91" s="167"/>
      <c r="AH91" s="167"/>
      <c r="AI91" s="167"/>
      <c r="AJ91" s="167"/>
      <c r="AK91" s="167"/>
      <c r="AL91" s="167"/>
      <c r="AM91" s="167"/>
      <c r="AN91" s="167"/>
      <c r="AO91" s="167"/>
      <c r="AP91" s="167"/>
      <c r="AQ91" s="167"/>
      <c r="AR91" s="167"/>
      <c r="AS91" s="857"/>
      <c r="AT91" s="858"/>
      <c r="AU91" s="858"/>
      <c r="AV91" s="858"/>
      <c r="AW91" s="858"/>
      <c r="AX91" s="859"/>
      <c r="AY91" s="167"/>
      <c r="AZ91" s="167"/>
      <c r="BA91" s="167"/>
      <c r="BB91" s="167"/>
      <c r="BC91" s="167"/>
      <c r="BD91" s="167"/>
      <c r="BE91" s="167"/>
      <c r="BF91" s="167"/>
      <c r="BG91" s="167"/>
      <c r="BH91" s="167"/>
      <c r="BI91" s="167"/>
      <c r="BJ91" s="167"/>
      <c r="BK91" s="168"/>
      <c r="BL91" s="168"/>
      <c r="BM91" s="168"/>
      <c r="BN91" s="168"/>
      <c r="BO91" s="857"/>
      <c r="BP91" s="858"/>
      <c r="BQ91" s="858"/>
      <c r="BR91" s="858"/>
      <c r="BS91" s="858"/>
      <c r="BT91" s="859"/>
      <c r="BU91" s="167"/>
      <c r="BV91" s="167"/>
      <c r="BW91" s="167"/>
      <c r="BX91" s="167"/>
      <c r="BY91" s="167"/>
      <c r="BZ91" s="167"/>
      <c r="CA91" s="167"/>
      <c r="CB91" s="167"/>
      <c r="CC91" s="167"/>
      <c r="CD91" s="167"/>
      <c r="CE91" s="167"/>
      <c r="CF91" s="167"/>
      <c r="CG91" s="167"/>
      <c r="CH91" s="167"/>
      <c r="CI91" s="169"/>
      <c r="CJ91" s="860" t="s">
        <v>161</v>
      </c>
      <c r="CK91" s="861"/>
      <c r="CL91" s="861"/>
      <c r="CM91" s="861"/>
      <c r="CN91" s="861"/>
      <c r="CO91" s="861"/>
      <c r="CP91" s="862"/>
    </row>
    <row r="92" spans="2:95" s="26" customFormat="1" ht="14.25" customHeight="1" x14ac:dyDescent="0.15">
      <c r="B92" s="165"/>
      <c r="C92" s="891"/>
      <c r="D92" s="892"/>
      <c r="E92" s="893"/>
      <c r="F92" s="910"/>
      <c r="G92" s="911"/>
      <c r="H92" s="911"/>
      <c r="I92" s="911"/>
      <c r="J92" s="911"/>
      <c r="K92" s="911"/>
      <c r="L92" s="911"/>
      <c r="M92" s="911"/>
      <c r="N92" s="915"/>
      <c r="O92" s="919"/>
      <c r="P92" s="920"/>
      <c r="Q92" s="863" t="s">
        <v>285</v>
      </c>
      <c r="R92" s="864"/>
      <c r="S92" s="865"/>
      <c r="T92" s="156"/>
      <c r="U92" s="209"/>
      <c r="V92" s="209"/>
      <c r="W92" s="209"/>
      <c r="X92" s="209"/>
      <c r="Y92" s="209"/>
      <c r="Z92" s="869"/>
      <c r="AA92" s="870"/>
      <c r="AB92" s="870"/>
      <c r="AC92" s="870"/>
      <c r="AD92" s="870"/>
      <c r="AE92" s="871"/>
      <c r="AF92" s="209"/>
      <c r="AG92" s="209"/>
      <c r="AH92" s="209"/>
      <c r="AI92" s="209"/>
      <c r="AJ92" s="209"/>
      <c r="AK92" s="209"/>
      <c r="AL92" s="209"/>
      <c r="AM92" s="209"/>
      <c r="AN92" s="209"/>
      <c r="AO92" s="209"/>
      <c r="AP92" s="209"/>
      <c r="AQ92" s="209"/>
      <c r="AR92" s="209"/>
      <c r="AS92" s="875"/>
      <c r="AT92" s="876"/>
      <c r="AU92" s="876"/>
      <c r="AV92" s="876"/>
      <c r="AW92" s="876"/>
      <c r="AX92" s="877"/>
      <c r="AY92" s="209"/>
      <c r="AZ92" s="209"/>
      <c r="BA92" s="209"/>
      <c r="BB92" s="209"/>
      <c r="BC92" s="209"/>
      <c r="BD92" s="209"/>
      <c r="BE92" s="209"/>
      <c r="BF92" s="209"/>
      <c r="BG92" s="209"/>
      <c r="BH92" s="209"/>
      <c r="BI92" s="209"/>
      <c r="BJ92" s="209"/>
      <c r="BK92" s="878" t="s">
        <v>281</v>
      </c>
      <c r="BL92" s="879"/>
      <c r="BM92" s="882" t="s">
        <v>138</v>
      </c>
      <c r="BN92" s="883"/>
      <c r="BO92" s="875"/>
      <c r="BP92" s="876"/>
      <c r="BQ92" s="876"/>
      <c r="BR92" s="876"/>
      <c r="BS92" s="876"/>
      <c r="BT92" s="877"/>
      <c r="BU92" s="209"/>
      <c r="BV92" s="209"/>
      <c r="BW92" s="209"/>
      <c r="BX92" s="209"/>
      <c r="BY92" s="209"/>
      <c r="BZ92" s="209"/>
      <c r="CA92" s="209"/>
      <c r="CB92" s="209"/>
      <c r="CC92" s="209"/>
      <c r="CD92" s="209"/>
      <c r="CE92" s="209"/>
      <c r="CF92" s="209"/>
      <c r="CG92" s="209"/>
      <c r="CH92" s="209"/>
      <c r="CI92" s="157"/>
      <c r="CJ92" s="889" t="s">
        <v>282</v>
      </c>
      <c r="CK92" s="890"/>
      <c r="CL92" s="890"/>
      <c r="CM92" s="890"/>
      <c r="CN92" s="890"/>
      <c r="CO92" s="890"/>
      <c r="CP92" s="129" t="s">
        <v>286</v>
      </c>
    </row>
    <row r="93" spans="2:95" s="26" customFormat="1" ht="14.25" customHeight="1" x14ac:dyDescent="0.15">
      <c r="B93" s="165"/>
      <c r="C93" s="891"/>
      <c r="D93" s="892"/>
      <c r="E93" s="893"/>
      <c r="F93" s="910"/>
      <c r="G93" s="911"/>
      <c r="H93" s="911"/>
      <c r="I93" s="911"/>
      <c r="J93" s="911"/>
      <c r="K93" s="911"/>
      <c r="L93" s="911"/>
      <c r="M93" s="911"/>
      <c r="N93" s="915"/>
      <c r="O93" s="919"/>
      <c r="P93" s="920"/>
      <c r="Q93" s="866"/>
      <c r="R93" s="867"/>
      <c r="S93" s="868"/>
      <c r="T93" s="156"/>
      <c r="U93" s="209"/>
      <c r="V93" s="209"/>
      <c r="W93" s="209"/>
      <c r="X93" s="209"/>
      <c r="Y93" s="209"/>
      <c r="Z93" s="872"/>
      <c r="AA93" s="873"/>
      <c r="AB93" s="873"/>
      <c r="AC93" s="873"/>
      <c r="AD93" s="873"/>
      <c r="AE93" s="874"/>
      <c r="AF93" s="209"/>
      <c r="AG93" s="209"/>
      <c r="AH93" s="209"/>
      <c r="AI93" s="209"/>
      <c r="AJ93" s="209"/>
      <c r="AK93" s="209"/>
      <c r="AL93" s="209"/>
      <c r="AM93" s="209"/>
      <c r="AN93" s="209"/>
      <c r="AO93" s="209"/>
      <c r="AP93" s="209"/>
      <c r="AQ93" s="209"/>
      <c r="AR93" s="209"/>
      <c r="AS93" s="872"/>
      <c r="AT93" s="873"/>
      <c r="AU93" s="873"/>
      <c r="AV93" s="873"/>
      <c r="AW93" s="873"/>
      <c r="AX93" s="874"/>
      <c r="AY93" s="209"/>
      <c r="AZ93" s="209"/>
      <c r="BA93" s="209"/>
      <c r="BB93" s="209"/>
      <c r="BC93" s="209"/>
      <c r="BD93" s="209"/>
      <c r="BE93" s="209"/>
      <c r="BF93" s="209"/>
      <c r="BG93" s="209"/>
      <c r="BH93" s="209"/>
      <c r="BI93" s="209"/>
      <c r="BJ93" s="209"/>
      <c r="BK93" s="880"/>
      <c r="BL93" s="881"/>
      <c r="BM93" s="884"/>
      <c r="BN93" s="885"/>
      <c r="BO93" s="872"/>
      <c r="BP93" s="873"/>
      <c r="BQ93" s="873"/>
      <c r="BR93" s="873"/>
      <c r="BS93" s="873"/>
      <c r="BT93" s="874"/>
      <c r="BU93" s="209"/>
      <c r="BV93" s="209"/>
      <c r="BW93" s="209"/>
      <c r="BX93" s="209"/>
      <c r="BY93" s="209"/>
      <c r="BZ93" s="209"/>
      <c r="CA93" s="209"/>
      <c r="CB93" s="209"/>
      <c r="CC93" s="209"/>
      <c r="CD93" s="209"/>
      <c r="CE93" s="209"/>
      <c r="CF93" s="209"/>
      <c r="CG93" s="209"/>
      <c r="CH93" s="209"/>
      <c r="CI93" s="157"/>
      <c r="CJ93" s="894" t="s">
        <v>283</v>
      </c>
      <c r="CK93" s="895"/>
      <c r="CL93" s="895"/>
      <c r="CM93" s="895"/>
      <c r="CN93" s="895"/>
      <c r="CO93" s="895"/>
      <c r="CP93" s="130" t="s">
        <v>286</v>
      </c>
    </row>
    <row r="94" spans="2:95" s="26" customFormat="1" ht="14.25" customHeight="1" thickBot="1" x14ac:dyDescent="0.2">
      <c r="B94" s="165"/>
      <c r="C94" s="896" t="s">
        <v>196</v>
      </c>
      <c r="D94" s="897"/>
      <c r="E94" s="898"/>
      <c r="F94" s="910"/>
      <c r="G94" s="911"/>
      <c r="H94" s="911"/>
      <c r="I94" s="911"/>
      <c r="J94" s="911"/>
      <c r="K94" s="911"/>
      <c r="L94" s="911"/>
      <c r="M94" s="911"/>
      <c r="N94" s="915"/>
      <c r="O94" s="919"/>
      <c r="P94" s="920"/>
      <c r="Q94" s="899" t="s">
        <v>20</v>
      </c>
      <c r="R94" s="900"/>
      <c r="S94" s="901"/>
      <c r="T94" s="158"/>
      <c r="U94" s="159"/>
      <c r="V94" s="159"/>
      <c r="W94" s="159"/>
      <c r="X94" s="159"/>
      <c r="Y94" s="159"/>
      <c r="Z94" s="902"/>
      <c r="AA94" s="903"/>
      <c r="AB94" s="903"/>
      <c r="AC94" s="903"/>
      <c r="AD94" s="903"/>
      <c r="AE94" s="904"/>
      <c r="AF94" s="159"/>
      <c r="AG94" s="159"/>
      <c r="AH94" s="159"/>
      <c r="AI94" s="159"/>
      <c r="AJ94" s="159"/>
      <c r="AK94" s="159"/>
      <c r="AL94" s="159"/>
      <c r="AM94" s="159"/>
      <c r="AN94" s="159"/>
      <c r="AO94" s="159"/>
      <c r="AP94" s="159"/>
      <c r="AQ94" s="159"/>
      <c r="AR94" s="159"/>
      <c r="AS94" s="902"/>
      <c r="AT94" s="903"/>
      <c r="AU94" s="903"/>
      <c r="AV94" s="903"/>
      <c r="AW94" s="903"/>
      <c r="AX94" s="904"/>
      <c r="AY94" s="159"/>
      <c r="AZ94" s="159"/>
      <c r="BA94" s="159"/>
      <c r="BB94" s="159"/>
      <c r="BC94" s="159"/>
      <c r="BD94" s="159"/>
      <c r="BE94" s="159"/>
      <c r="BF94" s="159"/>
      <c r="BG94" s="159"/>
      <c r="BH94" s="159"/>
      <c r="BI94" s="159"/>
      <c r="BJ94" s="159"/>
      <c r="BK94" s="124"/>
      <c r="BL94" s="124"/>
      <c r="BM94" s="124"/>
      <c r="BN94" s="124"/>
      <c r="BO94" s="902"/>
      <c r="BP94" s="903"/>
      <c r="BQ94" s="903"/>
      <c r="BR94" s="903"/>
      <c r="BS94" s="903"/>
      <c r="BT94" s="904"/>
      <c r="BU94" s="159"/>
      <c r="BV94" s="159"/>
      <c r="BW94" s="159"/>
      <c r="BX94" s="159"/>
      <c r="BY94" s="159"/>
      <c r="BZ94" s="159"/>
      <c r="CA94" s="159"/>
      <c r="CB94" s="159"/>
      <c r="CC94" s="159"/>
      <c r="CD94" s="159"/>
      <c r="CE94" s="159"/>
      <c r="CF94" s="159"/>
      <c r="CG94" s="159"/>
      <c r="CH94" s="159"/>
      <c r="CI94" s="160"/>
      <c r="CJ94" s="927" t="s">
        <v>287</v>
      </c>
      <c r="CK94" s="928"/>
      <c r="CL94" s="928"/>
      <c r="CM94" s="928"/>
      <c r="CN94" s="928"/>
      <c r="CO94" s="928"/>
      <c r="CP94" s="929"/>
    </row>
    <row r="95" spans="2:95" s="26" customFormat="1" ht="14.25" customHeight="1" x14ac:dyDescent="0.15">
      <c r="B95" s="165"/>
      <c r="C95" s="891"/>
      <c r="D95" s="892"/>
      <c r="E95" s="893"/>
      <c r="F95" s="910"/>
      <c r="G95" s="911"/>
      <c r="H95" s="911"/>
      <c r="I95" s="911"/>
      <c r="J95" s="911"/>
      <c r="K95" s="911"/>
      <c r="L95" s="911"/>
      <c r="M95" s="911"/>
      <c r="N95" s="915"/>
      <c r="O95" s="917" t="s">
        <v>14</v>
      </c>
      <c r="P95" s="918"/>
      <c r="Q95" s="886" t="s">
        <v>284</v>
      </c>
      <c r="R95" s="887"/>
      <c r="S95" s="888"/>
      <c r="T95" s="166"/>
      <c r="U95" s="167"/>
      <c r="V95" s="167"/>
      <c r="W95" s="167"/>
      <c r="X95" s="167"/>
      <c r="Y95" s="167"/>
      <c r="Z95" s="857"/>
      <c r="AA95" s="858"/>
      <c r="AB95" s="858"/>
      <c r="AC95" s="858"/>
      <c r="AD95" s="858"/>
      <c r="AE95" s="859"/>
      <c r="AF95" s="167"/>
      <c r="AG95" s="167"/>
      <c r="AH95" s="167"/>
      <c r="AI95" s="167"/>
      <c r="AJ95" s="167"/>
      <c r="AK95" s="167"/>
      <c r="AL95" s="167"/>
      <c r="AM95" s="167"/>
      <c r="AN95" s="167"/>
      <c r="AO95" s="167"/>
      <c r="AP95" s="167"/>
      <c r="AQ95" s="167"/>
      <c r="AR95" s="167"/>
      <c r="AS95" s="857"/>
      <c r="AT95" s="858"/>
      <c r="AU95" s="858"/>
      <c r="AV95" s="858"/>
      <c r="AW95" s="858"/>
      <c r="AX95" s="859"/>
      <c r="AY95" s="167"/>
      <c r="AZ95" s="167"/>
      <c r="BA95" s="167"/>
      <c r="BB95" s="167"/>
      <c r="BC95" s="167"/>
      <c r="BD95" s="167"/>
      <c r="BE95" s="167"/>
      <c r="BF95" s="167"/>
      <c r="BG95" s="167"/>
      <c r="BH95" s="167"/>
      <c r="BI95" s="167"/>
      <c r="BJ95" s="167"/>
      <c r="BK95" s="168"/>
      <c r="BL95" s="168"/>
      <c r="BM95" s="168"/>
      <c r="BN95" s="168"/>
      <c r="BO95" s="857"/>
      <c r="BP95" s="858"/>
      <c r="BQ95" s="858"/>
      <c r="BR95" s="858"/>
      <c r="BS95" s="858"/>
      <c r="BT95" s="859"/>
      <c r="BU95" s="167"/>
      <c r="BV95" s="167"/>
      <c r="BW95" s="167"/>
      <c r="BX95" s="167"/>
      <c r="BY95" s="167"/>
      <c r="BZ95" s="167"/>
      <c r="CA95" s="167"/>
      <c r="CB95" s="167"/>
      <c r="CC95" s="167"/>
      <c r="CD95" s="167"/>
      <c r="CE95" s="167"/>
      <c r="CF95" s="167"/>
      <c r="CG95" s="167"/>
      <c r="CH95" s="167"/>
      <c r="CI95" s="169"/>
      <c r="CJ95" s="932"/>
      <c r="CK95" s="933"/>
      <c r="CL95" s="933"/>
      <c r="CM95" s="933"/>
      <c r="CN95" s="933"/>
      <c r="CO95" s="933"/>
      <c r="CP95" s="934"/>
    </row>
    <row r="96" spans="2:95" s="26" customFormat="1" ht="14.25" customHeight="1" x14ac:dyDescent="0.15">
      <c r="B96" s="165"/>
      <c r="C96" s="891" t="s">
        <v>19</v>
      </c>
      <c r="D96" s="892"/>
      <c r="E96" s="893"/>
      <c r="F96" s="910"/>
      <c r="G96" s="911"/>
      <c r="H96" s="911"/>
      <c r="I96" s="911"/>
      <c r="J96" s="911"/>
      <c r="K96" s="911"/>
      <c r="L96" s="911"/>
      <c r="M96" s="911"/>
      <c r="N96" s="915"/>
      <c r="O96" s="919"/>
      <c r="P96" s="920"/>
      <c r="Q96" s="863" t="s">
        <v>285</v>
      </c>
      <c r="R96" s="864"/>
      <c r="S96" s="865"/>
      <c r="T96" s="156"/>
      <c r="U96" s="209"/>
      <c r="V96" s="209"/>
      <c r="W96" s="209"/>
      <c r="X96" s="209"/>
      <c r="Y96" s="209"/>
      <c r="Z96" s="869"/>
      <c r="AA96" s="870"/>
      <c r="AB96" s="870"/>
      <c r="AC96" s="870"/>
      <c r="AD96" s="870"/>
      <c r="AE96" s="871"/>
      <c r="AF96" s="209"/>
      <c r="AG96" s="209"/>
      <c r="AH96" s="209"/>
      <c r="AI96" s="209"/>
      <c r="AJ96" s="209"/>
      <c r="AK96" s="209"/>
      <c r="AL96" s="209"/>
      <c r="AM96" s="209"/>
      <c r="AN96" s="209"/>
      <c r="AO96" s="209"/>
      <c r="AP96" s="209"/>
      <c r="AQ96" s="209"/>
      <c r="AR96" s="209"/>
      <c r="AS96" s="875"/>
      <c r="AT96" s="876"/>
      <c r="AU96" s="876"/>
      <c r="AV96" s="876"/>
      <c r="AW96" s="876"/>
      <c r="AX96" s="877"/>
      <c r="AY96" s="209"/>
      <c r="AZ96" s="209"/>
      <c r="BA96" s="209"/>
      <c r="BB96" s="209"/>
      <c r="BC96" s="209"/>
      <c r="BD96" s="209"/>
      <c r="BE96" s="209"/>
      <c r="BF96" s="209"/>
      <c r="BG96" s="209"/>
      <c r="BH96" s="209"/>
      <c r="BI96" s="209"/>
      <c r="BJ96" s="209"/>
      <c r="BK96" s="878" t="s">
        <v>281</v>
      </c>
      <c r="BL96" s="879"/>
      <c r="BM96" s="882" t="s">
        <v>138</v>
      </c>
      <c r="BN96" s="883"/>
      <c r="BO96" s="875"/>
      <c r="BP96" s="876"/>
      <c r="BQ96" s="876"/>
      <c r="BR96" s="876"/>
      <c r="BS96" s="876"/>
      <c r="BT96" s="877"/>
      <c r="BU96" s="209"/>
      <c r="BV96" s="209"/>
      <c r="BW96" s="209"/>
      <c r="BX96" s="209"/>
      <c r="BY96" s="209"/>
      <c r="BZ96" s="209"/>
      <c r="CA96" s="209"/>
      <c r="CB96" s="209"/>
      <c r="CC96" s="209"/>
      <c r="CD96" s="209"/>
      <c r="CE96" s="209"/>
      <c r="CF96" s="209"/>
      <c r="CG96" s="209"/>
      <c r="CH96" s="209"/>
      <c r="CI96" s="157"/>
      <c r="CJ96" s="924"/>
      <c r="CK96" s="925"/>
      <c r="CL96" s="925"/>
      <c r="CM96" s="925"/>
      <c r="CN96" s="925"/>
      <c r="CO96" s="925"/>
      <c r="CP96" s="926"/>
    </row>
    <row r="97" spans="2:95" s="26" customFormat="1" ht="14.25" customHeight="1" x14ac:dyDescent="0.15">
      <c r="B97" s="165"/>
      <c r="C97" s="891" t="str">
        <f>IF(OR($I$15="",C94="",C96=""),"（   ）",TEXT(WEEKDAY(DATE(2018+$I$15,C94,C96)),"(aaa)"))</f>
        <v>（   ）</v>
      </c>
      <c r="D97" s="892"/>
      <c r="E97" s="893"/>
      <c r="F97" s="910"/>
      <c r="G97" s="911"/>
      <c r="H97" s="911"/>
      <c r="I97" s="911"/>
      <c r="J97" s="911"/>
      <c r="K97" s="911"/>
      <c r="L97" s="911"/>
      <c r="M97" s="911"/>
      <c r="N97" s="915"/>
      <c r="O97" s="919"/>
      <c r="P97" s="920"/>
      <c r="Q97" s="866"/>
      <c r="R97" s="867"/>
      <c r="S97" s="868"/>
      <c r="T97" s="156"/>
      <c r="U97" s="209"/>
      <c r="V97" s="209"/>
      <c r="W97" s="209"/>
      <c r="X97" s="209"/>
      <c r="Y97" s="209"/>
      <c r="Z97" s="872"/>
      <c r="AA97" s="873"/>
      <c r="AB97" s="873"/>
      <c r="AC97" s="873"/>
      <c r="AD97" s="873"/>
      <c r="AE97" s="874"/>
      <c r="AF97" s="209"/>
      <c r="AG97" s="209"/>
      <c r="AH97" s="209"/>
      <c r="AI97" s="209"/>
      <c r="AJ97" s="209"/>
      <c r="AK97" s="209"/>
      <c r="AL97" s="209"/>
      <c r="AM97" s="209"/>
      <c r="AN97" s="209"/>
      <c r="AO97" s="209"/>
      <c r="AP97" s="209"/>
      <c r="AQ97" s="209"/>
      <c r="AR97" s="209"/>
      <c r="AS97" s="872"/>
      <c r="AT97" s="873"/>
      <c r="AU97" s="873"/>
      <c r="AV97" s="873"/>
      <c r="AW97" s="873"/>
      <c r="AX97" s="874"/>
      <c r="AY97" s="209"/>
      <c r="AZ97" s="209"/>
      <c r="BA97" s="209"/>
      <c r="BB97" s="209"/>
      <c r="BC97" s="209"/>
      <c r="BD97" s="209"/>
      <c r="BE97" s="209"/>
      <c r="BF97" s="209"/>
      <c r="BG97" s="209"/>
      <c r="BH97" s="209"/>
      <c r="BI97" s="209"/>
      <c r="BJ97" s="209"/>
      <c r="BK97" s="880"/>
      <c r="BL97" s="881"/>
      <c r="BM97" s="884"/>
      <c r="BN97" s="885"/>
      <c r="BO97" s="872"/>
      <c r="BP97" s="873"/>
      <c r="BQ97" s="873"/>
      <c r="BR97" s="873"/>
      <c r="BS97" s="873"/>
      <c r="BT97" s="874"/>
      <c r="BU97" s="209"/>
      <c r="BV97" s="209"/>
      <c r="BW97" s="209"/>
      <c r="BX97" s="209"/>
      <c r="BY97" s="209"/>
      <c r="BZ97" s="209"/>
      <c r="CA97" s="209"/>
      <c r="CB97" s="209"/>
      <c r="CC97" s="209"/>
      <c r="CD97" s="209"/>
      <c r="CE97" s="209"/>
      <c r="CF97" s="209"/>
      <c r="CG97" s="209"/>
      <c r="CH97" s="209"/>
      <c r="CI97" s="157"/>
      <c r="CJ97" s="924"/>
      <c r="CK97" s="925"/>
      <c r="CL97" s="925"/>
      <c r="CM97" s="925"/>
      <c r="CN97" s="925"/>
      <c r="CO97" s="925"/>
      <c r="CP97" s="926"/>
    </row>
    <row r="98" spans="2:95" s="26" customFormat="1" ht="14.25" customHeight="1" thickBot="1" x14ac:dyDescent="0.2">
      <c r="B98" s="165"/>
      <c r="C98" s="921"/>
      <c r="D98" s="922"/>
      <c r="E98" s="923"/>
      <c r="F98" s="912"/>
      <c r="G98" s="913"/>
      <c r="H98" s="913"/>
      <c r="I98" s="913"/>
      <c r="J98" s="913"/>
      <c r="K98" s="913"/>
      <c r="L98" s="913"/>
      <c r="M98" s="913"/>
      <c r="N98" s="916"/>
      <c r="O98" s="930"/>
      <c r="P98" s="931"/>
      <c r="Q98" s="899" t="s">
        <v>20</v>
      </c>
      <c r="R98" s="900"/>
      <c r="S98" s="901"/>
      <c r="T98" s="158"/>
      <c r="U98" s="159"/>
      <c r="V98" s="159"/>
      <c r="W98" s="159"/>
      <c r="X98" s="159"/>
      <c r="Y98" s="159"/>
      <c r="Z98" s="902"/>
      <c r="AA98" s="903"/>
      <c r="AB98" s="903"/>
      <c r="AC98" s="903"/>
      <c r="AD98" s="903"/>
      <c r="AE98" s="904"/>
      <c r="AF98" s="159"/>
      <c r="AG98" s="159"/>
      <c r="AH98" s="159"/>
      <c r="AI98" s="159"/>
      <c r="AJ98" s="159"/>
      <c r="AK98" s="159"/>
      <c r="AL98" s="159"/>
      <c r="AM98" s="159"/>
      <c r="AN98" s="159"/>
      <c r="AO98" s="159"/>
      <c r="AP98" s="159"/>
      <c r="AQ98" s="159"/>
      <c r="AR98" s="159"/>
      <c r="AS98" s="902"/>
      <c r="AT98" s="903"/>
      <c r="AU98" s="903"/>
      <c r="AV98" s="903"/>
      <c r="AW98" s="903"/>
      <c r="AX98" s="904"/>
      <c r="AY98" s="159"/>
      <c r="AZ98" s="159"/>
      <c r="BA98" s="159"/>
      <c r="BB98" s="159"/>
      <c r="BC98" s="159"/>
      <c r="BD98" s="159"/>
      <c r="BE98" s="159"/>
      <c r="BF98" s="159"/>
      <c r="BG98" s="159"/>
      <c r="BH98" s="159"/>
      <c r="BI98" s="159"/>
      <c r="BJ98" s="159"/>
      <c r="BK98" s="124"/>
      <c r="BL98" s="124"/>
      <c r="BM98" s="124"/>
      <c r="BN98" s="124"/>
      <c r="BO98" s="902"/>
      <c r="BP98" s="903"/>
      <c r="BQ98" s="903"/>
      <c r="BR98" s="903"/>
      <c r="BS98" s="903"/>
      <c r="BT98" s="904"/>
      <c r="BU98" s="159"/>
      <c r="BV98" s="159"/>
      <c r="BW98" s="159"/>
      <c r="BX98" s="159"/>
      <c r="BY98" s="159"/>
      <c r="BZ98" s="159"/>
      <c r="CA98" s="159"/>
      <c r="CB98" s="159"/>
      <c r="CC98" s="159"/>
      <c r="CD98" s="159"/>
      <c r="CE98" s="159"/>
      <c r="CF98" s="159"/>
      <c r="CG98" s="159"/>
      <c r="CH98" s="159"/>
      <c r="CI98" s="160"/>
      <c r="CJ98" s="935"/>
      <c r="CK98" s="936"/>
      <c r="CL98" s="936"/>
      <c r="CM98" s="936"/>
      <c r="CN98" s="936"/>
      <c r="CO98" s="936"/>
      <c r="CP98" s="937"/>
    </row>
    <row r="99" spans="2:95" ht="14.25" customHeight="1" x14ac:dyDescent="0.15">
      <c r="CQ99" s="1"/>
    </row>
    <row r="100" spans="2:95" ht="14.25" customHeight="1" x14ac:dyDescent="0.15">
      <c r="CQ100" s="1"/>
    </row>
    <row r="101" spans="2:95" ht="14.25" customHeight="1" x14ac:dyDescent="0.15">
      <c r="CQ101" s="1"/>
    </row>
    <row r="102" spans="2:95" ht="14.25" customHeight="1" x14ac:dyDescent="0.15">
      <c r="CQ102" s="1"/>
    </row>
    <row r="103" spans="2:95" ht="14.25" customHeight="1" x14ac:dyDescent="0.15">
      <c r="CQ103" s="1"/>
    </row>
    <row r="104" spans="2:95" ht="14.25" customHeight="1" x14ac:dyDescent="0.15">
      <c r="CQ104" s="1"/>
    </row>
    <row r="105" spans="2:95" ht="14.25" customHeight="1" x14ac:dyDescent="0.15">
      <c r="CQ105" s="1"/>
    </row>
    <row r="106" spans="2:95" ht="14.25" customHeight="1" x14ac:dyDescent="0.15">
      <c r="CQ106" s="1"/>
    </row>
    <row r="107" spans="2:95" ht="14.25" customHeight="1" x14ac:dyDescent="0.15">
      <c r="CQ107" s="1"/>
    </row>
    <row r="108" spans="2:95" ht="14.25" customHeight="1" x14ac:dyDescent="0.15">
      <c r="CQ108" s="1"/>
    </row>
    <row r="109" spans="2:95" ht="14.25" customHeight="1" x14ac:dyDescent="0.15">
      <c r="CQ109" s="1"/>
    </row>
    <row r="110" spans="2:95" ht="14.25" customHeight="1" thickBot="1" x14ac:dyDescent="0.2">
      <c r="CQ110" s="1"/>
    </row>
    <row r="111" spans="2:95" ht="14.25" customHeight="1" x14ac:dyDescent="0.15">
      <c r="C111" s="780" t="s">
        <v>294</v>
      </c>
      <c r="D111" s="781"/>
      <c r="E111" s="781"/>
      <c r="F111" s="781"/>
      <c r="G111" s="781"/>
      <c r="H111" s="781"/>
      <c r="I111" s="781"/>
      <c r="J111" s="781"/>
      <c r="K111" s="781"/>
      <c r="L111" s="781"/>
      <c r="M111" s="781"/>
      <c r="N111" s="781"/>
      <c r="O111" s="781"/>
      <c r="P111" s="781"/>
      <c r="Q111" s="781"/>
      <c r="R111" s="781"/>
      <c r="S111" s="783">
        <v>6</v>
      </c>
      <c r="T111" s="784"/>
      <c r="U111" s="161"/>
      <c r="V111" s="139"/>
      <c r="W111" s="784">
        <v>7</v>
      </c>
      <c r="X111" s="784"/>
      <c r="Y111" s="161"/>
      <c r="Z111" s="139"/>
      <c r="AA111" s="784">
        <v>8</v>
      </c>
      <c r="AB111" s="784"/>
      <c r="AC111" s="161"/>
      <c r="AD111" s="139"/>
      <c r="AE111" s="784">
        <v>9</v>
      </c>
      <c r="AF111" s="784"/>
      <c r="AG111" s="161"/>
      <c r="AH111" s="139"/>
      <c r="AI111" s="784">
        <v>10</v>
      </c>
      <c r="AJ111" s="784"/>
      <c r="AK111" s="139"/>
      <c r="AL111" s="139"/>
      <c r="AM111" s="784">
        <v>11</v>
      </c>
      <c r="AN111" s="784"/>
      <c r="AO111" s="784"/>
      <c r="AP111" s="139"/>
      <c r="AQ111" s="139"/>
      <c r="AR111" s="784">
        <v>12</v>
      </c>
      <c r="AS111" s="784"/>
      <c r="AT111" s="139"/>
      <c r="AU111" s="139"/>
      <c r="AV111" s="784">
        <v>13</v>
      </c>
      <c r="AW111" s="784"/>
      <c r="AX111" s="139"/>
      <c r="AY111" s="139"/>
      <c r="AZ111" s="784">
        <v>14</v>
      </c>
      <c r="BA111" s="784"/>
      <c r="BB111" s="139"/>
      <c r="BC111" s="139"/>
      <c r="BD111" s="784">
        <v>15</v>
      </c>
      <c r="BE111" s="784"/>
      <c r="BF111" s="139"/>
      <c r="BG111" s="139"/>
      <c r="BH111" s="784">
        <v>16</v>
      </c>
      <c r="BI111" s="784"/>
      <c r="BJ111" s="139"/>
      <c r="BK111" s="139"/>
      <c r="BL111" s="784">
        <v>17</v>
      </c>
      <c r="BM111" s="784"/>
      <c r="BN111" s="139"/>
      <c r="BO111" s="139"/>
      <c r="BP111" s="784">
        <v>18</v>
      </c>
      <c r="BQ111" s="784"/>
      <c r="BR111" s="139"/>
      <c r="BS111" s="139"/>
      <c r="BT111" s="784">
        <v>19</v>
      </c>
      <c r="BU111" s="784"/>
      <c r="BV111" s="139"/>
      <c r="BW111" s="139"/>
      <c r="BX111" s="784">
        <v>20</v>
      </c>
      <c r="BY111" s="784"/>
      <c r="BZ111" s="139"/>
      <c r="CA111" s="139"/>
      <c r="CB111" s="784">
        <v>21</v>
      </c>
      <c r="CC111" s="784"/>
      <c r="CD111" s="139"/>
      <c r="CE111" s="139"/>
      <c r="CF111" s="784">
        <v>22</v>
      </c>
      <c r="CG111" s="784"/>
      <c r="CH111" s="139"/>
      <c r="CI111" s="140"/>
    </row>
    <row r="112" spans="2:95" ht="3" customHeight="1" x14ac:dyDescent="0.15">
      <c r="C112" s="782"/>
      <c r="D112" s="781"/>
      <c r="E112" s="781"/>
      <c r="F112" s="781"/>
      <c r="G112" s="781"/>
      <c r="H112" s="781"/>
      <c r="I112" s="781"/>
      <c r="J112" s="781"/>
      <c r="K112" s="781"/>
      <c r="L112" s="781"/>
      <c r="M112" s="781"/>
      <c r="N112" s="781"/>
      <c r="O112" s="781"/>
      <c r="P112" s="781"/>
      <c r="Q112" s="781"/>
      <c r="R112" s="781"/>
      <c r="S112" s="136"/>
      <c r="T112" s="26"/>
      <c r="U112" s="12"/>
      <c r="W112" s="11"/>
      <c r="X112" s="26"/>
      <c r="Y112" s="12"/>
      <c r="AA112" s="11"/>
      <c r="AB112" s="26"/>
      <c r="AC112" s="12"/>
      <c r="AE112" s="11"/>
      <c r="AF112" s="26"/>
      <c r="AG112" s="12"/>
      <c r="AI112" s="11"/>
      <c r="AJ112" s="26"/>
      <c r="AK112" s="12"/>
      <c r="AM112" s="11"/>
      <c r="AO112" s="153"/>
      <c r="AP112" s="12"/>
      <c r="AR112" s="11"/>
      <c r="AS112" s="26"/>
      <c r="AT112" s="12"/>
      <c r="AV112" s="11"/>
      <c r="AW112" s="26"/>
      <c r="AX112" s="12"/>
      <c r="AZ112" s="11"/>
      <c r="BA112" s="26"/>
      <c r="BB112" s="12"/>
      <c r="BD112" s="11"/>
      <c r="BE112" s="26"/>
      <c r="BF112" s="12"/>
      <c r="BH112" s="11"/>
      <c r="BI112" s="26"/>
      <c r="BJ112" s="12"/>
      <c r="BL112" s="11"/>
      <c r="BM112" s="26"/>
      <c r="BN112" s="12"/>
      <c r="BP112" s="11"/>
      <c r="BQ112" s="26"/>
      <c r="BR112" s="12"/>
      <c r="BT112" s="11"/>
      <c r="BU112" s="26"/>
      <c r="BV112" s="12"/>
      <c r="BX112" s="11"/>
      <c r="BY112" s="26"/>
      <c r="BZ112" s="12"/>
      <c r="CB112" s="11"/>
      <c r="CC112" s="26"/>
      <c r="CD112" s="12"/>
      <c r="CF112" s="11"/>
      <c r="CG112" s="26"/>
      <c r="CH112" s="26"/>
      <c r="CI112" s="9"/>
    </row>
    <row r="113" spans="2:95" ht="3" customHeight="1" x14ac:dyDescent="0.15">
      <c r="C113" s="782"/>
      <c r="D113" s="781"/>
      <c r="E113" s="781"/>
      <c r="F113" s="781"/>
      <c r="G113" s="781"/>
      <c r="H113" s="781"/>
      <c r="I113" s="781"/>
      <c r="J113" s="781"/>
      <c r="K113" s="781"/>
      <c r="L113" s="781"/>
      <c r="M113" s="781"/>
      <c r="N113" s="781"/>
      <c r="O113" s="781"/>
      <c r="P113" s="781"/>
      <c r="Q113" s="781"/>
      <c r="R113" s="781"/>
      <c r="S113" s="136"/>
      <c r="T113" s="137"/>
      <c r="U113" s="125"/>
      <c r="W113" s="11"/>
      <c r="Y113" s="125"/>
      <c r="AA113" s="11"/>
      <c r="AB113" s="137"/>
      <c r="AC113" s="125"/>
      <c r="AE113" s="11"/>
      <c r="AG113" s="125"/>
      <c r="AI113" s="11"/>
      <c r="AJ113" s="137"/>
      <c r="AK113" s="125"/>
      <c r="AM113" s="11"/>
      <c r="AO113" s="14"/>
      <c r="AP113" s="125"/>
      <c r="AR113" s="11"/>
      <c r="AS113" s="137"/>
      <c r="AT113" s="125"/>
      <c r="AV113" s="11"/>
      <c r="AX113" s="125"/>
      <c r="AZ113" s="11"/>
      <c r="BA113" s="137"/>
      <c r="BB113" s="125"/>
      <c r="BD113" s="11"/>
      <c r="BF113" s="125"/>
      <c r="BH113" s="11"/>
      <c r="BI113" s="137"/>
      <c r="BJ113" s="125"/>
      <c r="BL113" s="11"/>
      <c r="BN113" s="125"/>
      <c r="BP113" s="11"/>
      <c r="BQ113" s="137"/>
      <c r="BR113" s="125"/>
      <c r="BT113" s="11"/>
      <c r="BV113" s="125"/>
      <c r="BX113" s="11"/>
      <c r="BY113" s="137"/>
      <c r="BZ113" s="125"/>
      <c r="CB113" s="11"/>
      <c r="CD113" s="125"/>
      <c r="CF113" s="11"/>
      <c r="CG113" s="13"/>
      <c r="CI113" s="138"/>
    </row>
    <row r="114" spans="2:95" ht="14.25" customHeight="1" x14ac:dyDescent="0.15">
      <c r="C114" s="31"/>
      <c r="F114" s="801" t="s">
        <v>279</v>
      </c>
      <c r="G114" s="802"/>
      <c r="H114" s="802"/>
      <c r="I114" s="802"/>
      <c r="J114" s="802"/>
      <c r="K114" s="802"/>
      <c r="L114" s="802"/>
      <c r="M114" s="802"/>
      <c r="N114" s="803"/>
      <c r="O114" s="804" t="s">
        <v>290</v>
      </c>
      <c r="P114" s="805"/>
      <c r="Q114" s="808"/>
      <c r="R114" s="809"/>
      <c r="S114" s="810"/>
      <c r="T114" s="814"/>
      <c r="U114" s="815"/>
      <c r="V114" s="818" t="s">
        <v>180</v>
      </c>
      <c r="W114" s="830" t="s">
        <v>179</v>
      </c>
      <c r="X114" s="831"/>
      <c r="Y114" s="834"/>
      <c r="Z114" s="836" t="s">
        <v>8</v>
      </c>
      <c r="AA114" s="837"/>
      <c r="AB114" s="837"/>
      <c r="AC114" s="837"/>
      <c r="AD114" s="837"/>
      <c r="AE114" s="837"/>
      <c r="AF114" s="834" t="s">
        <v>182</v>
      </c>
      <c r="AG114" s="820"/>
      <c r="AH114" s="820"/>
      <c r="AI114" s="820"/>
      <c r="AJ114" s="820"/>
      <c r="AK114" s="820"/>
      <c r="AL114" s="820"/>
      <c r="AM114" s="820"/>
      <c r="AN114" s="820"/>
      <c r="AO114" s="820"/>
      <c r="AP114" s="820"/>
      <c r="AQ114" s="820"/>
      <c r="AR114" s="814"/>
      <c r="AS114" s="836" t="s">
        <v>9</v>
      </c>
      <c r="AT114" s="837"/>
      <c r="AU114" s="837"/>
      <c r="AV114" s="837"/>
      <c r="AW114" s="837"/>
      <c r="AX114" s="838"/>
      <c r="AY114" s="839" t="s">
        <v>280</v>
      </c>
      <c r="AZ114" s="839"/>
      <c r="BA114" s="839"/>
      <c r="BB114" s="839"/>
      <c r="BC114" s="839"/>
      <c r="BD114" s="839"/>
      <c r="BE114" s="839"/>
      <c r="BF114" s="839"/>
      <c r="BG114" s="839"/>
      <c r="BH114" s="839"/>
      <c r="BI114" s="839"/>
      <c r="BJ114" s="823"/>
      <c r="BK114" s="849" t="s">
        <v>281</v>
      </c>
      <c r="BL114" s="850"/>
      <c r="BM114" s="853" t="s">
        <v>138</v>
      </c>
      <c r="BN114" s="854"/>
      <c r="BO114" s="836" t="s">
        <v>10</v>
      </c>
      <c r="BP114" s="837"/>
      <c r="BQ114" s="837"/>
      <c r="BR114" s="837"/>
      <c r="BS114" s="837"/>
      <c r="BT114" s="838"/>
      <c r="BU114" s="820" t="s">
        <v>183</v>
      </c>
      <c r="BV114" s="820"/>
      <c r="BW114" s="820"/>
      <c r="BX114" s="820"/>
      <c r="BY114" s="820"/>
      <c r="BZ114" s="820"/>
      <c r="CA114" s="820"/>
      <c r="CB114" s="820"/>
      <c r="CC114" s="820"/>
      <c r="CD114" s="820"/>
      <c r="CE114" s="820"/>
      <c r="CF114" s="814"/>
      <c r="CG114" s="822" t="s">
        <v>295</v>
      </c>
      <c r="CH114" s="823"/>
      <c r="CI114" s="826" t="s">
        <v>293</v>
      </c>
    </row>
    <row r="115" spans="2:95" ht="14.25" customHeight="1" thickBot="1" x14ac:dyDescent="0.2">
      <c r="C115" s="210"/>
      <c r="D115" s="5"/>
      <c r="E115" s="5"/>
      <c r="F115" s="841" t="s">
        <v>282</v>
      </c>
      <c r="G115" s="842"/>
      <c r="H115" s="843"/>
      <c r="I115" s="841" t="s">
        <v>283</v>
      </c>
      <c r="J115" s="842"/>
      <c r="K115" s="843"/>
      <c r="L115" s="841" t="s">
        <v>246</v>
      </c>
      <c r="M115" s="842"/>
      <c r="N115" s="843"/>
      <c r="O115" s="806"/>
      <c r="P115" s="807"/>
      <c r="Q115" s="811"/>
      <c r="R115" s="812"/>
      <c r="S115" s="813"/>
      <c r="T115" s="816"/>
      <c r="U115" s="817"/>
      <c r="V115" s="819"/>
      <c r="W115" s="832"/>
      <c r="X115" s="833"/>
      <c r="Y115" s="835"/>
      <c r="Z115" s="844" t="s">
        <v>181</v>
      </c>
      <c r="AA115" s="845"/>
      <c r="AB115" s="845"/>
      <c r="AC115" s="846"/>
      <c r="AD115" s="847" t="s">
        <v>297</v>
      </c>
      <c r="AE115" s="848"/>
      <c r="AF115" s="835"/>
      <c r="AG115" s="821"/>
      <c r="AH115" s="821"/>
      <c r="AI115" s="821"/>
      <c r="AJ115" s="821"/>
      <c r="AK115" s="821"/>
      <c r="AL115" s="821"/>
      <c r="AM115" s="821"/>
      <c r="AN115" s="821"/>
      <c r="AO115" s="821"/>
      <c r="AP115" s="821"/>
      <c r="AQ115" s="821"/>
      <c r="AR115" s="821"/>
      <c r="AS115" s="829"/>
      <c r="AT115" s="829"/>
      <c r="AU115" s="829"/>
      <c r="AV115" s="829"/>
      <c r="AW115" s="829"/>
      <c r="AX115" s="829"/>
      <c r="AY115" s="840"/>
      <c r="AZ115" s="840"/>
      <c r="BA115" s="840"/>
      <c r="BB115" s="840"/>
      <c r="BC115" s="840"/>
      <c r="BD115" s="840"/>
      <c r="BE115" s="840"/>
      <c r="BF115" s="840"/>
      <c r="BG115" s="840"/>
      <c r="BH115" s="840"/>
      <c r="BI115" s="840"/>
      <c r="BJ115" s="825"/>
      <c r="BK115" s="851"/>
      <c r="BL115" s="852"/>
      <c r="BM115" s="855"/>
      <c r="BN115" s="856"/>
      <c r="BO115" s="828"/>
      <c r="BP115" s="829"/>
      <c r="BQ115" s="829"/>
      <c r="BR115" s="829"/>
      <c r="BS115" s="829"/>
      <c r="BT115" s="829"/>
      <c r="BU115" s="821"/>
      <c r="BV115" s="821"/>
      <c r="BW115" s="821"/>
      <c r="BX115" s="821"/>
      <c r="BY115" s="821"/>
      <c r="BZ115" s="821"/>
      <c r="CA115" s="821"/>
      <c r="CB115" s="821"/>
      <c r="CC115" s="821"/>
      <c r="CD115" s="821"/>
      <c r="CE115" s="821"/>
      <c r="CF115" s="816"/>
      <c r="CG115" s="824"/>
      <c r="CH115" s="825"/>
      <c r="CI115" s="827"/>
    </row>
    <row r="116" spans="2:95" ht="14.25" customHeight="1" x14ac:dyDescent="0.15">
      <c r="C116" s="905" t="s">
        <v>304</v>
      </c>
      <c r="D116" s="906"/>
      <c r="E116" s="907"/>
      <c r="F116" s="908"/>
      <c r="G116" s="909"/>
      <c r="H116" s="909"/>
      <c r="I116" s="909"/>
      <c r="J116" s="909"/>
      <c r="K116" s="909"/>
      <c r="L116" s="909"/>
      <c r="M116" s="909"/>
      <c r="N116" s="914"/>
      <c r="O116" s="917" t="s">
        <v>12</v>
      </c>
      <c r="P116" s="918"/>
      <c r="Q116" s="886" t="s">
        <v>284</v>
      </c>
      <c r="R116" s="887"/>
      <c r="S116" s="888"/>
      <c r="T116" s="166"/>
      <c r="U116" s="167"/>
      <c r="V116" s="167"/>
      <c r="W116" s="167"/>
      <c r="X116" s="167"/>
      <c r="Y116" s="167"/>
      <c r="Z116" s="857"/>
      <c r="AA116" s="858"/>
      <c r="AB116" s="858"/>
      <c r="AC116" s="858"/>
      <c r="AD116" s="858"/>
      <c r="AE116" s="859"/>
      <c r="AF116" s="167"/>
      <c r="AG116" s="167"/>
      <c r="AH116" s="167"/>
      <c r="AI116" s="167"/>
      <c r="AJ116" s="167"/>
      <c r="AK116" s="167"/>
      <c r="AL116" s="167"/>
      <c r="AM116" s="167"/>
      <c r="AN116" s="167"/>
      <c r="AO116" s="167"/>
      <c r="AP116" s="167"/>
      <c r="AQ116" s="167"/>
      <c r="AR116" s="167"/>
      <c r="AS116" s="857"/>
      <c r="AT116" s="858"/>
      <c r="AU116" s="858"/>
      <c r="AV116" s="858"/>
      <c r="AW116" s="858"/>
      <c r="AX116" s="859"/>
      <c r="AY116" s="167"/>
      <c r="AZ116" s="167"/>
      <c r="BA116" s="167"/>
      <c r="BB116" s="167"/>
      <c r="BC116" s="167"/>
      <c r="BD116" s="167"/>
      <c r="BE116" s="167"/>
      <c r="BF116" s="167"/>
      <c r="BG116" s="167"/>
      <c r="BH116" s="167"/>
      <c r="BI116" s="167"/>
      <c r="BJ116" s="167"/>
      <c r="BK116" s="168"/>
      <c r="BL116" s="168"/>
      <c r="BM116" s="168"/>
      <c r="BN116" s="168"/>
      <c r="BO116" s="857"/>
      <c r="BP116" s="858"/>
      <c r="BQ116" s="858"/>
      <c r="BR116" s="858"/>
      <c r="BS116" s="858"/>
      <c r="BT116" s="859"/>
      <c r="BU116" s="167"/>
      <c r="BV116" s="167"/>
      <c r="BW116" s="167"/>
      <c r="BX116" s="167"/>
      <c r="BY116" s="167"/>
      <c r="BZ116" s="167"/>
      <c r="CA116" s="167"/>
      <c r="CB116" s="167"/>
      <c r="CC116" s="167"/>
      <c r="CD116" s="167"/>
      <c r="CE116" s="167"/>
      <c r="CF116" s="167"/>
      <c r="CG116" s="167"/>
      <c r="CH116" s="167"/>
      <c r="CI116" s="169"/>
      <c r="CJ116" s="860" t="s">
        <v>161</v>
      </c>
      <c r="CK116" s="861"/>
      <c r="CL116" s="861"/>
      <c r="CM116" s="861"/>
      <c r="CN116" s="861"/>
      <c r="CO116" s="861"/>
      <c r="CP116" s="862"/>
    </row>
    <row r="117" spans="2:95" ht="14.25" customHeight="1" x14ac:dyDescent="0.15">
      <c r="B117" s="9"/>
      <c r="C117" s="891"/>
      <c r="D117" s="892"/>
      <c r="E117" s="893"/>
      <c r="F117" s="910"/>
      <c r="G117" s="911"/>
      <c r="H117" s="911"/>
      <c r="I117" s="911"/>
      <c r="J117" s="911"/>
      <c r="K117" s="911"/>
      <c r="L117" s="911"/>
      <c r="M117" s="911"/>
      <c r="N117" s="915"/>
      <c r="O117" s="919"/>
      <c r="P117" s="920"/>
      <c r="Q117" s="863" t="s">
        <v>285</v>
      </c>
      <c r="R117" s="864"/>
      <c r="S117" s="865"/>
      <c r="T117" s="156"/>
      <c r="U117" s="209"/>
      <c r="V117" s="209"/>
      <c r="W117" s="209"/>
      <c r="X117" s="209"/>
      <c r="Y117" s="209"/>
      <c r="Z117" s="869"/>
      <c r="AA117" s="870"/>
      <c r="AB117" s="870"/>
      <c r="AC117" s="870"/>
      <c r="AD117" s="870"/>
      <c r="AE117" s="871"/>
      <c r="AF117" s="209"/>
      <c r="AG117" s="209"/>
      <c r="AH117" s="209"/>
      <c r="AI117" s="209"/>
      <c r="AJ117" s="209"/>
      <c r="AK117" s="209"/>
      <c r="AL117" s="209"/>
      <c r="AM117" s="209"/>
      <c r="AN117" s="209"/>
      <c r="AO117" s="209"/>
      <c r="AP117" s="209"/>
      <c r="AQ117" s="209"/>
      <c r="AR117" s="209"/>
      <c r="AS117" s="875"/>
      <c r="AT117" s="876"/>
      <c r="AU117" s="876"/>
      <c r="AV117" s="876"/>
      <c r="AW117" s="876"/>
      <c r="AX117" s="877"/>
      <c r="AY117" s="209"/>
      <c r="AZ117" s="209"/>
      <c r="BA117" s="209"/>
      <c r="BB117" s="209"/>
      <c r="BC117" s="209"/>
      <c r="BD117" s="209"/>
      <c r="BE117" s="209"/>
      <c r="BF117" s="209"/>
      <c r="BG117" s="209"/>
      <c r="BH117" s="209"/>
      <c r="BI117" s="209"/>
      <c r="BJ117" s="209"/>
      <c r="BK117" s="878" t="s">
        <v>281</v>
      </c>
      <c r="BL117" s="879"/>
      <c r="BM117" s="882" t="s">
        <v>138</v>
      </c>
      <c r="BN117" s="883"/>
      <c r="BO117" s="875"/>
      <c r="BP117" s="876"/>
      <c r="BQ117" s="876"/>
      <c r="BR117" s="876"/>
      <c r="BS117" s="876"/>
      <c r="BT117" s="877"/>
      <c r="BU117" s="209"/>
      <c r="BV117" s="209"/>
      <c r="BW117" s="209"/>
      <c r="BX117" s="209"/>
      <c r="BY117" s="209"/>
      <c r="BZ117" s="209"/>
      <c r="CA117" s="209"/>
      <c r="CB117" s="209"/>
      <c r="CC117" s="209"/>
      <c r="CD117" s="209"/>
      <c r="CE117" s="209"/>
      <c r="CF117" s="209"/>
      <c r="CG117" s="209"/>
      <c r="CH117" s="209"/>
      <c r="CI117" s="157"/>
      <c r="CJ117" s="889" t="s">
        <v>282</v>
      </c>
      <c r="CK117" s="890"/>
      <c r="CL117" s="890"/>
      <c r="CM117" s="890"/>
      <c r="CN117" s="890"/>
      <c r="CO117" s="890"/>
      <c r="CP117" s="129" t="s">
        <v>286</v>
      </c>
    </row>
    <row r="118" spans="2:95" ht="14.25" customHeight="1" x14ac:dyDescent="0.15">
      <c r="B118" s="9"/>
      <c r="C118" s="891"/>
      <c r="D118" s="892"/>
      <c r="E118" s="893"/>
      <c r="F118" s="910"/>
      <c r="G118" s="911"/>
      <c r="H118" s="911"/>
      <c r="I118" s="911"/>
      <c r="J118" s="911"/>
      <c r="K118" s="911"/>
      <c r="L118" s="911"/>
      <c r="M118" s="911"/>
      <c r="N118" s="915"/>
      <c r="O118" s="919"/>
      <c r="P118" s="920"/>
      <c r="Q118" s="866"/>
      <c r="R118" s="867"/>
      <c r="S118" s="868"/>
      <c r="T118" s="156"/>
      <c r="U118" s="209"/>
      <c r="V118" s="209"/>
      <c r="W118" s="209"/>
      <c r="X118" s="209"/>
      <c r="Y118" s="209"/>
      <c r="Z118" s="872"/>
      <c r="AA118" s="873"/>
      <c r="AB118" s="873"/>
      <c r="AC118" s="873"/>
      <c r="AD118" s="873"/>
      <c r="AE118" s="874"/>
      <c r="AF118" s="209"/>
      <c r="AG118" s="209"/>
      <c r="AH118" s="209"/>
      <c r="AI118" s="209"/>
      <c r="AJ118" s="209"/>
      <c r="AK118" s="209"/>
      <c r="AL118" s="209"/>
      <c r="AM118" s="209"/>
      <c r="AN118" s="209"/>
      <c r="AO118" s="209"/>
      <c r="AP118" s="209"/>
      <c r="AQ118" s="209"/>
      <c r="AR118" s="209"/>
      <c r="AS118" s="872"/>
      <c r="AT118" s="873"/>
      <c r="AU118" s="873"/>
      <c r="AV118" s="873"/>
      <c r="AW118" s="873"/>
      <c r="AX118" s="874"/>
      <c r="AY118" s="209"/>
      <c r="AZ118" s="209"/>
      <c r="BA118" s="209"/>
      <c r="BB118" s="209"/>
      <c r="BC118" s="209"/>
      <c r="BD118" s="209"/>
      <c r="BE118" s="209"/>
      <c r="BF118" s="209"/>
      <c r="BG118" s="209"/>
      <c r="BH118" s="209"/>
      <c r="BI118" s="209"/>
      <c r="BJ118" s="209"/>
      <c r="BK118" s="880"/>
      <c r="BL118" s="881"/>
      <c r="BM118" s="884"/>
      <c r="BN118" s="885"/>
      <c r="BO118" s="872"/>
      <c r="BP118" s="873"/>
      <c r="BQ118" s="873"/>
      <c r="BR118" s="873"/>
      <c r="BS118" s="873"/>
      <c r="BT118" s="874"/>
      <c r="BU118" s="209"/>
      <c r="BV118" s="209"/>
      <c r="BW118" s="209"/>
      <c r="BX118" s="209"/>
      <c r="BY118" s="209"/>
      <c r="BZ118" s="209"/>
      <c r="CA118" s="209"/>
      <c r="CB118" s="209"/>
      <c r="CC118" s="209"/>
      <c r="CD118" s="209"/>
      <c r="CE118" s="209"/>
      <c r="CF118" s="209"/>
      <c r="CG118" s="209"/>
      <c r="CH118" s="209"/>
      <c r="CI118" s="157"/>
      <c r="CJ118" s="894" t="s">
        <v>283</v>
      </c>
      <c r="CK118" s="895"/>
      <c r="CL118" s="895"/>
      <c r="CM118" s="895"/>
      <c r="CN118" s="895"/>
      <c r="CO118" s="895"/>
      <c r="CP118" s="130" t="s">
        <v>286</v>
      </c>
    </row>
    <row r="119" spans="2:95" ht="14.25" customHeight="1" thickBot="1" x14ac:dyDescent="0.2">
      <c r="B119" s="9"/>
      <c r="C119" s="896" t="s">
        <v>196</v>
      </c>
      <c r="D119" s="897"/>
      <c r="E119" s="898"/>
      <c r="F119" s="910"/>
      <c r="G119" s="911"/>
      <c r="H119" s="911"/>
      <c r="I119" s="911"/>
      <c r="J119" s="911"/>
      <c r="K119" s="911"/>
      <c r="L119" s="911"/>
      <c r="M119" s="911"/>
      <c r="N119" s="915"/>
      <c r="O119" s="919"/>
      <c r="P119" s="920"/>
      <c r="Q119" s="899" t="s">
        <v>20</v>
      </c>
      <c r="R119" s="900"/>
      <c r="S119" s="901"/>
      <c r="T119" s="158"/>
      <c r="U119" s="159"/>
      <c r="V119" s="159"/>
      <c r="W119" s="159"/>
      <c r="X119" s="159"/>
      <c r="Y119" s="159"/>
      <c r="Z119" s="902"/>
      <c r="AA119" s="903"/>
      <c r="AB119" s="903"/>
      <c r="AC119" s="903"/>
      <c r="AD119" s="903"/>
      <c r="AE119" s="904"/>
      <c r="AF119" s="159"/>
      <c r="AG119" s="159"/>
      <c r="AH119" s="159"/>
      <c r="AI119" s="159"/>
      <c r="AJ119" s="159"/>
      <c r="AK119" s="159"/>
      <c r="AL119" s="159"/>
      <c r="AM119" s="159"/>
      <c r="AN119" s="159"/>
      <c r="AO119" s="159"/>
      <c r="AP119" s="159"/>
      <c r="AQ119" s="159"/>
      <c r="AR119" s="159"/>
      <c r="AS119" s="902"/>
      <c r="AT119" s="903"/>
      <c r="AU119" s="903"/>
      <c r="AV119" s="903"/>
      <c r="AW119" s="903"/>
      <c r="AX119" s="904"/>
      <c r="AY119" s="159"/>
      <c r="AZ119" s="159"/>
      <c r="BA119" s="159"/>
      <c r="BB119" s="159"/>
      <c r="BC119" s="159"/>
      <c r="BD119" s="159"/>
      <c r="BE119" s="159"/>
      <c r="BF119" s="159"/>
      <c r="BG119" s="159"/>
      <c r="BH119" s="159"/>
      <c r="BI119" s="159"/>
      <c r="BJ119" s="159"/>
      <c r="BK119" s="152"/>
      <c r="BL119" s="152"/>
      <c r="BM119" s="152"/>
      <c r="BN119" s="152"/>
      <c r="BO119" s="902"/>
      <c r="BP119" s="903"/>
      <c r="BQ119" s="903"/>
      <c r="BR119" s="903"/>
      <c r="BS119" s="903"/>
      <c r="BT119" s="904"/>
      <c r="BU119" s="159"/>
      <c r="BV119" s="159"/>
      <c r="BW119" s="159"/>
      <c r="BX119" s="159"/>
      <c r="BY119" s="159"/>
      <c r="BZ119" s="159"/>
      <c r="CA119" s="159"/>
      <c r="CB119" s="159"/>
      <c r="CC119" s="159"/>
      <c r="CD119" s="159"/>
      <c r="CE119" s="159"/>
      <c r="CF119" s="159"/>
      <c r="CG119" s="159"/>
      <c r="CH119" s="159"/>
      <c r="CI119" s="160"/>
      <c r="CJ119" s="927" t="s">
        <v>287</v>
      </c>
      <c r="CK119" s="928"/>
      <c r="CL119" s="928"/>
      <c r="CM119" s="928"/>
      <c r="CN119" s="928"/>
      <c r="CO119" s="928"/>
      <c r="CP119" s="929"/>
    </row>
    <row r="120" spans="2:95" ht="14.25" customHeight="1" x14ac:dyDescent="0.15">
      <c r="B120" s="9"/>
      <c r="C120" s="891"/>
      <c r="D120" s="892"/>
      <c r="E120" s="893"/>
      <c r="F120" s="910"/>
      <c r="G120" s="911"/>
      <c r="H120" s="911"/>
      <c r="I120" s="911"/>
      <c r="J120" s="911"/>
      <c r="K120" s="911"/>
      <c r="L120" s="911"/>
      <c r="M120" s="911"/>
      <c r="N120" s="915"/>
      <c r="O120" s="917" t="s">
        <v>14</v>
      </c>
      <c r="P120" s="918"/>
      <c r="Q120" s="886" t="s">
        <v>284</v>
      </c>
      <c r="R120" s="887"/>
      <c r="S120" s="888"/>
      <c r="T120" s="166"/>
      <c r="U120" s="167"/>
      <c r="V120" s="167"/>
      <c r="W120" s="167"/>
      <c r="X120" s="167"/>
      <c r="Y120" s="167"/>
      <c r="Z120" s="857"/>
      <c r="AA120" s="858"/>
      <c r="AB120" s="858"/>
      <c r="AC120" s="858"/>
      <c r="AD120" s="858"/>
      <c r="AE120" s="859"/>
      <c r="AF120" s="167"/>
      <c r="AG120" s="167"/>
      <c r="AH120" s="167"/>
      <c r="AI120" s="167"/>
      <c r="AJ120" s="167"/>
      <c r="AK120" s="167"/>
      <c r="AL120" s="167"/>
      <c r="AM120" s="167"/>
      <c r="AN120" s="167"/>
      <c r="AO120" s="167"/>
      <c r="AP120" s="167"/>
      <c r="AQ120" s="167"/>
      <c r="AR120" s="167"/>
      <c r="AS120" s="857"/>
      <c r="AT120" s="858"/>
      <c r="AU120" s="858"/>
      <c r="AV120" s="858"/>
      <c r="AW120" s="858"/>
      <c r="AX120" s="859"/>
      <c r="AY120" s="167"/>
      <c r="AZ120" s="167"/>
      <c r="BA120" s="167"/>
      <c r="BB120" s="167"/>
      <c r="BC120" s="167"/>
      <c r="BD120" s="167"/>
      <c r="BE120" s="167"/>
      <c r="BF120" s="167"/>
      <c r="BG120" s="167"/>
      <c r="BH120" s="167"/>
      <c r="BI120" s="167"/>
      <c r="BJ120" s="167"/>
      <c r="BK120" s="168"/>
      <c r="BL120" s="168"/>
      <c r="BM120" s="168"/>
      <c r="BN120" s="168"/>
      <c r="BO120" s="857"/>
      <c r="BP120" s="858"/>
      <c r="BQ120" s="858"/>
      <c r="BR120" s="858"/>
      <c r="BS120" s="858"/>
      <c r="BT120" s="859"/>
      <c r="BU120" s="167"/>
      <c r="BV120" s="167"/>
      <c r="BW120" s="167"/>
      <c r="BX120" s="167"/>
      <c r="BY120" s="167"/>
      <c r="BZ120" s="167"/>
      <c r="CA120" s="167"/>
      <c r="CB120" s="167"/>
      <c r="CC120" s="167"/>
      <c r="CD120" s="167"/>
      <c r="CE120" s="167"/>
      <c r="CF120" s="167"/>
      <c r="CG120" s="167"/>
      <c r="CH120" s="167"/>
      <c r="CI120" s="169"/>
      <c r="CJ120" s="932"/>
      <c r="CK120" s="933"/>
      <c r="CL120" s="933"/>
      <c r="CM120" s="933"/>
      <c r="CN120" s="933"/>
      <c r="CO120" s="933"/>
      <c r="CP120" s="934"/>
    </row>
    <row r="121" spans="2:95" ht="14.25" customHeight="1" x14ac:dyDescent="0.15">
      <c r="B121" s="9"/>
      <c r="C121" s="891" t="s">
        <v>19</v>
      </c>
      <c r="D121" s="892"/>
      <c r="E121" s="893"/>
      <c r="F121" s="910"/>
      <c r="G121" s="911"/>
      <c r="H121" s="911"/>
      <c r="I121" s="911"/>
      <c r="J121" s="911"/>
      <c r="K121" s="911"/>
      <c r="L121" s="911"/>
      <c r="M121" s="911"/>
      <c r="N121" s="915"/>
      <c r="O121" s="919"/>
      <c r="P121" s="920"/>
      <c r="Q121" s="863" t="s">
        <v>285</v>
      </c>
      <c r="R121" s="864"/>
      <c r="S121" s="865"/>
      <c r="T121" s="156"/>
      <c r="U121" s="209"/>
      <c r="V121" s="209"/>
      <c r="W121" s="209"/>
      <c r="X121" s="209"/>
      <c r="Y121" s="209"/>
      <c r="Z121" s="869"/>
      <c r="AA121" s="870"/>
      <c r="AB121" s="870"/>
      <c r="AC121" s="870"/>
      <c r="AD121" s="870"/>
      <c r="AE121" s="871"/>
      <c r="AF121" s="209"/>
      <c r="AG121" s="209"/>
      <c r="AH121" s="209"/>
      <c r="AI121" s="209"/>
      <c r="AJ121" s="209"/>
      <c r="AK121" s="209"/>
      <c r="AL121" s="209"/>
      <c r="AM121" s="209"/>
      <c r="AN121" s="209"/>
      <c r="AO121" s="209"/>
      <c r="AP121" s="209"/>
      <c r="AQ121" s="209"/>
      <c r="AR121" s="209"/>
      <c r="AS121" s="875"/>
      <c r="AT121" s="876"/>
      <c r="AU121" s="876"/>
      <c r="AV121" s="876"/>
      <c r="AW121" s="876"/>
      <c r="AX121" s="877"/>
      <c r="AY121" s="209"/>
      <c r="AZ121" s="209"/>
      <c r="BA121" s="209"/>
      <c r="BB121" s="209"/>
      <c r="BC121" s="209"/>
      <c r="BD121" s="209"/>
      <c r="BE121" s="209"/>
      <c r="BF121" s="209"/>
      <c r="BG121" s="209"/>
      <c r="BH121" s="209"/>
      <c r="BI121" s="209"/>
      <c r="BJ121" s="209"/>
      <c r="BK121" s="878" t="s">
        <v>281</v>
      </c>
      <c r="BL121" s="879"/>
      <c r="BM121" s="882" t="s">
        <v>138</v>
      </c>
      <c r="BN121" s="883"/>
      <c r="BO121" s="875"/>
      <c r="BP121" s="876"/>
      <c r="BQ121" s="876"/>
      <c r="BR121" s="876"/>
      <c r="BS121" s="876"/>
      <c r="BT121" s="877"/>
      <c r="BU121" s="209"/>
      <c r="BV121" s="209"/>
      <c r="BW121" s="209"/>
      <c r="BX121" s="209"/>
      <c r="BY121" s="209"/>
      <c r="BZ121" s="209"/>
      <c r="CA121" s="209"/>
      <c r="CB121" s="209"/>
      <c r="CC121" s="209"/>
      <c r="CD121" s="209"/>
      <c r="CE121" s="209"/>
      <c r="CF121" s="209"/>
      <c r="CG121" s="209"/>
      <c r="CH121" s="209"/>
      <c r="CI121" s="157"/>
      <c r="CJ121" s="924"/>
      <c r="CK121" s="925"/>
      <c r="CL121" s="925"/>
      <c r="CM121" s="925"/>
      <c r="CN121" s="925"/>
      <c r="CO121" s="925"/>
      <c r="CP121" s="926"/>
    </row>
    <row r="122" spans="2:95" ht="14.25" customHeight="1" x14ac:dyDescent="0.15">
      <c r="C122" s="891" t="str">
        <f>IF(OR($I$15="",C119="",C121=""),"（   ）",TEXT(WEEKDAY(DATE(2018+$I$15,C119,C121)),"(aaa)"))</f>
        <v>（   ）</v>
      </c>
      <c r="D122" s="892"/>
      <c r="E122" s="893"/>
      <c r="F122" s="910"/>
      <c r="G122" s="911"/>
      <c r="H122" s="911"/>
      <c r="I122" s="911"/>
      <c r="J122" s="911"/>
      <c r="K122" s="911"/>
      <c r="L122" s="911"/>
      <c r="M122" s="911"/>
      <c r="N122" s="915"/>
      <c r="O122" s="919"/>
      <c r="P122" s="920"/>
      <c r="Q122" s="866"/>
      <c r="R122" s="867"/>
      <c r="S122" s="868"/>
      <c r="T122" s="156"/>
      <c r="U122" s="209"/>
      <c r="V122" s="209"/>
      <c r="W122" s="209"/>
      <c r="X122" s="209"/>
      <c r="Y122" s="209"/>
      <c r="Z122" s="872"/>
      <c r="AA122" s="873"/>
      <c r="AB122" s="873"/>
      <c r="AC122" s="873"/>
      <c r="AD122" s="873"/>
      <c r="AE122" s="874"/>
      <c r="AF122" s="209"/>
      <c r="AG122" s="209"/>
      <c r="AH122" s="209"/>
      <c r="AI122" s="209"/>
      <c r="AJ122" s="209"/>
      <c r="AK122" s="209"/>
      <c r="AL122" s="209"/>
      <c r="AM122" s="209"/>
      <c r="AN122" s="209"/>
      <c r="AO122" s="209"/>
      <c r="AP122" s="209"/>
      <c r="AQ122" s="209"/>
      <c r="AR122" s="209"/>
      <c r="AS122" s="872"/>
      <c r="AT122" s="873"/>
      <c r="AU122" s="873"/>
      <c r="AV122" s="873"/>
      <c r="AW122" s="873"/>
      <c r="AX122" s="874"/>
      <c r="AY122" s="209"/>
      <c r="AZ122" s="209"/>
      <c r="BA122" s="209"/>
      <c r="BB122" s="209"/>
      <c r="BC122" s="209"/>
      <c r="BD122" s="209"/>
      <c r="BE122" s="209"/>
      <c r="BF122" s="209"/>
      <c r="BG122" s="209"/>
      <c r="BH122" s="209"/>
      <c r="BI122" s="209"/>
      <c r="BJ122" s="209"/>
      <c r="BK122" s="880"/>
      <c r="BL122" s="881"/>
      <c r="BM122" s="884"/>
      <c r="BN122" s="885"/>
      <c r="BO122" s="872"/>
      <c r="BP122" s="873"/>
      <c r="BQ122" s="873"/>
      <c r="BR122" s="873"/>
      <c r="BS122" s="873"/>
      <c r="BT122" s="874"/>
      <c r="BU122" s="209"/>
      <c r="BV122" s="209"/>
      <c r="BW122" s="209"/>
      <c r="BX122" s="209"/>
      <c r="BY122" s="209"/>
      <c r="BZ122" s="209"/>
      <c r="CA122" s="209"/>
      <c r="CB122" s="209"/>
      <c r="CC122" s="209"/>
      <c r="CD122" s="209"/>
      <c r="CE122" s="209"/>
      <c r="CF122" s="209"/>
      <c r="CG122" s="209"/>
      <c r="CH122" s="209"/>
      <c r="CI122" s="157"/>
      <c r="CJ122" s="924"/>
      <c r="CK122" s="925"/>
      <c r="CL122" s="925"/>
      <c r="CM122" s="925"/>
      <c r="CN122" s="925"/>
      <c r="CO122" s="925"/>
      <c r="CP122" s="926"/>
    </row>
    <row r="123" spans="2:95" ht="14.25" customHeight="1" thickBot="1" x14ac:dyDescent="0.2">
      <c r="C123" s="921"/>
      <c r="D123" s="922"/>
      <c r="E123" s="923"/>
      <c r="F123" s="912"/>
      <c r="G123" s="913"/>
      <c r="H123" s="913"/>
      <c r="I123" s="913"/>
      <c r="J123" s="913"/>
      <c r="K123" s="913"/>
      <c r="L123" s="913"/>
      <c r="M123" s="913"/>
      <c r="N123" s="916"/>
      <c r="O123" s="930"/>
      <c r="P123" s="931"/>
      <c r="Q123" s="899" t="s">
        <v>20</v>
      </c>
      <c r="R123" s="900"/>
      <c r="S123" s="901"/>
      <c r="T123" s="158"/>
      <c r="U123" s="159"/>
      <c r="V123" s="159"/>
      <c r="W123" s="159"/>
      <c r="X123" s="159"/>
      <c r="Y123" s="159"/>
      <c r="Z123" s="902"/>
      <c r="AA123" s="903"/>
      <c r="AB123" s="903"/>
      <c r="AC123" s="903"/>
      <c r="AD123" s="903"/>
      <c r="AE123" s="904"/>
      <c r="AF123" s="159"/>
      <c r="AG123" s="159"/>
      <c r="AH123" s="159"/>
      <c r="AI123" s="159"/>
      <c r="AJ123" s="159"/>
      <c r="AK123" s="159"/>
      <c r="AL123" s="159"/>
      <c r="AM123" s="159"/>
      <c r="AN123" s="159"/>
      <c r="AO123" s="159"/>
      <c r="AP123" s="159"/>
      <c r="AQ123" s="159"/>
      <c r="AR123" s="159"/>
      <c r="AS123" s="902"/>
      <c r="AT123" s="903"/>
      <c r="AU123" s="903"/>
      <c r="AV123" s="903"/>
      <c r="AW123" s="903"/>
      <c r="AX123" s="904"/>
      <c r="AY123" s="159"/>
      <c r="AZ123" s="159"/>
      <c r="BA123" s="159"/>
      <c r="BB123" s="159"/>
      <c r="BC123" s="159"/>
      <c r="BD123" s="159"/>
      <c r="BE123" s="159"/>
      <c r="BF123" s="159"/>
      <c r="BG123" s="159"/>
      <c r="BH123" s="159"/>
      <c r="BI123" s="159"/>
      <c r="BJ123" s="159"/>
      <c r="BK123" s="124"/>
      <c r="BL123" s="124"/>
      <c r="BM123" s="124"/>
      <c r="BN123" s="124"/>
      <c r="BO123" s="902"/>
      <c r="BP123" s="903"/>
      <c r="BQ123" s="903"/>
      <c r="BR123" s="903"/>
      <c r="BS123" s="903"/>
      <c r="BT123" s="904"/>
      <c r="BU123" s="159"/>
      <c r="BV123" s="159"/>
      <c r="BW123" s="159"/>
      <c r="BX123" s="159"/>
      <c r="BY123" s="159"/>
      <c r="BZ123" s="159"/>
      <c r="CA123" s="159"/>
      <c r="CB123" s="159"/>
      <c r="CC123" s="159"/>
      <c r="CD123" s="159"/>
      <c r="CE123" s="159"/>
      <c r="CF123" s="159"/>
      <c r="CG123" s="159"/>
      <c r="CH123" s="159"/>
      <c r="CI123" s="160"/>
      <c r="CJ123" s="935"/>
      <c r="CK123" s="936"/>
      <c r="CL123" s="936"/>
      <c r="CM123" s="936"/>
      <c r="CN123" s="936"/>
      <c r="CO123" s="936"/>
      <c r="CP123" s="937"/>
    </row>
    <row r="124" spans="2:95" s="26" customFormat="1" ht="14.25" customHeight="1" x14ac:dyDescent="0.15">
      <c r="B124" s="165"/>
      <c r="C124" s="938" t="s">
        <v>303</v>
      </c>
      <c r="D124" s="887"/>
      <c r="E124" s="888"/>
      <c r="F124" s="908"/>
      <c r="G124" s="909"/>
      <c r="H124" s="909"/>
      <c r="I124" s="909"/>
      <c r="J124" s="909"/>
      <c r="K124" s="909"/>
      <c r="L124" s="909"/>
      <c r="M124" s="909"/>
      <c r="N124" s="914"/>
      <c r="O124" s="917" t="s">
        <v>12</v>
      </c>
      <c r="P124" s="918"/>
      <c r="Q124" s="886" t="s">
        <v>284</v>
      </c>
      <c r="R124" s="887"/>
      <c r="S124" s="888"/>
      <c r="T124" s="166"/>
      <c r="U124" s="167"/>
      <c r="V124" s="167"/>
      <c r="W124" s="167"/>
      <c r="X124" s="167"/>
      <c r="Y124" s="167"/>
      <c r="Z124" s="857"/>
      <c r="AA124" s="858"/>
      <c r="AB124" s="858"/>
      <c r="AC124" s="858"/>
      <c r="AD124" s="858"/>
      <c r="AE124" s="859"/>
      <c r="AF124" s="167"/>
      <c r="AG124" s="167"/>
      <c r="AH124" s="167"/>
      <c r="AI124" s="167"/>
      <c r="AJ124" s="167"/>
      <c r="AK124" s="167"/>
      <c r="AL124" s="167"/>
      <c r="AM124" s="167"/>
      <c r="AN124" s="167"/>
      <c r="AO124" s="167"/>
      <c r="AP124" s="167"/>
      <c r="AQ124" s="167"/>
      <c r="AR124" s="167"/>
      <c r="AS124" s="857"/>
      <c r="AT124" s="858"/>
      <c r="AU124" s="858"/>
      <c r="AV124" s="858"/>
      <c r="AW124" s="858"/>
      <c r="AX124" s="859"/>
      <c r="AY124" s="167"/>
      <c r="AZ124" s="167"/>
      <c r="BA124" s="167"/>
      <c r="BB124" s="167"/>
      <c r="BC124" s="167"/>
      <c r="BD124" s="167"/>
      <c r="BE124" s="167"/>
      <c r="BF124" s="167"/>
      <c r="BG124" s="167"/>
      <c r="BH124" s="167"/>
      <c r="BI124" s="167"/>
      <c r="BJ124" s="167"/>
      <c r="BK124" s="168"/>
      <c r="BL124" s="168"/>
      <c r="BM124" s="168"/>
      <c r="BN124" s="168"/>
      <c r="BO124" s="857"/>
      <c r="BP124" s="858"/>
      <c r="BQ124" s="858"/>
      <c r="BR124" s="858"/>
      <c r="BS124" s="858"/>
      <c r="BT124" s="859"/>
      <c r="BU124" s="167"/>
      <c r="BV124" s="167"/>
      <c r="BW124" s="167"/>
      <c r="BX124" s="167"/>
      <c r="BY124" s="167"/>
      <c r="BZ124" s="167"/>
      <c r="CA124" s="167"/>
      <c r="CB124" s="167"/>
      <c r="CC124" s="167"/>
      <c r="CD124" s="167"/>
      <c r="CE124" s="167"/>
      <c r="CF124" s="167"/>
      <c r="CG124" s="167"/>
      <c r="CH124" s="167"/>
      <c r="CI124" s="169"/>
      <c r="CJ124" s="860" t="s">
        <v>161</v>
      </c>
      <c r="CK124" s="861"/>
      <c r="CL124" s="861"/>
      <c r="CM124" s="861"/>
      <c r="CN124" s="861"/>
      <c r="CO124" s="861"/>
      <c r="CP124" s="862"/>
      <c r="CQ124" s="73"/>
    </row>
    <row r="125" spans="2:95" s="26" customFormat="1" ht="14.25" customHeight="1" x14ac:dyDescent="0.15">
      <c r="B125" s="165"/>
      <c r="C125" s="939"/>
      <c r="D125" s="864"/>
      <c r="E125" s="865"/>
      <c r="F125" s="910"/>
      <c r="G125" s="911"/>
      <c r="H125" s="911"/>
      <c r="I125" s="911"/>
      <c r="J125" s="911"/>
      <c r="K125" s="911"/>
      <c r="L125" s="911"/>
      <c r="M125" s="911"/>
      <c r="N125" s="915"/>
      <c r="O125" s="919"/>
      <c r="P125" s="920"/>
      <c r="Q125" s="863" t="s">
        <v>285</v>
      </c>
      <c r="R125" s="864"/>
      <c r="S125" s="865"/>
      <c r="T125" s="156"/>
      <c r="U125" s="209"/>
      <c r="V125" s="209"/>
      <c r="W125" s="209"/>
      <c r="X125" s="209"/>
      <c r="Y125" s="209"/>
      <c r="Z125" s="869"/>
      <c r="AA125" s="870"/>
      <c r="AB125" s="870"/>
      <c r="AC125" s="870"/>
      <c r="AD125" s="870"/>
      <c r="AE125" s="871"/>
      <c r="AF125" s="209"/>
      <c r="AG125" s="209"/>
      <c r="AH125" s="209"/>
      <c r="AI125" s="209"/>
      <c r="AJ125" s="209"/>
      <c r="AK125" s="209"/>
      <c r="AL125" s="209"/>
      <c r="AM125" s="209"/>
      <c r="AN125" s="209"/>
      <c r="AO125" s="209"/>
      <c r="AP125" s="209"/>
      <c r="AQ125" s="209"/>
      <c r="AR125" s="209"/>
      <c r="AS125" s="875"/>
      <c r="AT125" s="876"/>
      <c r="AU125" s="876"/>
      <c r="AV125" s="876"/>
      <c r="AW125" s="876"/>
      <c r="AX125" s="877"/>
      <c r="AY125" s="209"/>
      <c r="AZ125" s="209"/>
      <c r="BA125" s="209"/>
      <c r="BB125" s="209"/>
      <c r="BC125" s="209"/>
      <c r="BD125" s="209"/>
      <c r="BE125" s="209"/>
      <c r="BF125" s="209"/>
      <c r="BG125" s="209"/>
      <c r="BH125" s="209"/>
      <c r="BI125" s="209"/>
      <c r="BJ125" s="209"/>
      <c r="BK125" s="878" t="s">
        <v>281</v>
      </c>
      <c r="BL125" s="879"/>
      <c r="BM125" s="882" t="s">
        <v>138</v>
      </c>
      <c r="BN125" s="883"/>
      <c r="BO125" s="875"/>
      <c r="BP125" s="876"/>
      <c r="BQ125" s="876"/>
      <c r="BR125" s="876"/>
      <c r="BS125" s="876"/>
      <c r="BT125" s="877"/>
      <c r="BU125" s="209"/>
      <c r="BV125" s="209"/>
      <c r="BW125" s="209"/>
      <c r="BX125" s="209"/>
      <c r="BY125" s="209"/>
      <c r="BZ125" s="209"/>
      <c r="CA125" s="209"/>
      <c r="CB125" s="209"/>
      <c r="CC125" s="209"/>
      <c r="CD125" s="209"/>
      <c r="CE125" s="209"/>
      <c r="CF125" s="209"/>
      <c r="CG125" s="209"/>
      <c r="CH125" s="209"/>
      <c r="CI125" s="157"/>
      <c r="CJ125" s="889" t="s">
        <v>282</v>
      </c>
      <c r="CK125" s="890"/>
      <c r="CL125" s="890"/>
      <c r="CM125" s="890"/>
      <c r="CN125" s="890"/>
      <c r="CO125" s="890"/>
      <c r="CP125" s="129" t="s">
        <v>286</v>
      </c>
      <c r="CQ125" s="73"/>
    </row>
    <row r="126" spans="2:95" s="26" customFormat="1" ht="14.25" customHeight="1" x14ac:dyDescent="0.15">
      <c r="B126" s="165"/>
      <c r="C126" s="891"/>
      <c r="D126" s="892"/>
      <c r="E126" s="893"/>
      <c r="F126" s="910"/>
      <c r="G126" s="911"/>
      <c r="H126" s="911"/>
      <c r="I126" s="911"/>
      <c r="J126" s="911"/>
      <c r="K126" s="911"/>
      <c r="L126" s="911"/>
      <c r="M126" s="911"/>
      <c r="N126" s="915"/>
      <c r="O126" s="919"/>
      <c r="P126" s="920"/>
      <c r="Q126" s="866"/>
      <c r="R126" s="867"/>
      <c r="S126" s="868"/>
      <c r="T126" s="156"/>
      <c r="U126" s="209"/>
      <c r="V126" s="209"/>
      <c r="W126" s="209"/>
      <c r="X126" s="209"/>
      <c r="Y126" s="209"/>
      <c r="Z126" s="872"/>
      <c r="AA126" s="873"/>
      <c r="AB126" s="873"/>
      <c r="AC126" s="873"/>
      <c r="AD126" s="873"/>
      <c r="AE126" s="874"/>
      <c r="AF126" s="209"/>
      <c r="AG126" s="209"/>
      <c r="AH126" s="209"/>
      <c r="AI126" s="209"/>
      <c r="AJ126" s="209"/>
      <c r="AK126" s="209"/>
      <c r="AL126" s="209"/>
      <c r="AM126" s="209"/>
      <c r="AN126" s="209"/>
      <c r="AO126" s="209"/>
      <c r="AP126" s="209"/>
      <c r="AQ126" s="209"/>
      <c r="AR126" s="209"/>
      <c r="AS126" s="872"/>
      <c r="AT126" s="873"/>
      <c r="AU126" s="873"/>
      <c r="AV126" s="873"/>
      <c r="AW126" s="873"/>
      <c r="AX126" s="874"/>
      <c r="AY126" s="209"/>
      <c r="AZ126" s="209"/>
      <c r="BA126" s="209"/>
      <c r="BB126" s="209"/>
      <c r="BC126" s="209"/>
      <c r="BD126" s="209"/>
      <c r="BE126" s="209"/>
      <c r="BF126" s="209"/>
      <c r="BG126" s="209"/>
      <c r="BH126" s="209"/>
      <c r="BI126" s="209"/>
      <c r="BJ126" s="209"/>
      <c r="BK126" s="880"/>
      <c r="BL126" s="881"/>
      <c r="BM126" s="884"/>
      <c r="BN126" s="885"/>
      <c r="BO126" s="872"/>
      <c r="BP126" s="873"/>
      <c r="BQ126" s="873"/>
      <c r="BR126" s="873"/>
      <c r="BS126" s="873"/>
      <c r="BT126" s="874"/>
      <c r="BU126" s="209"/>
      <c r="BV126" s="209"/>
      <c r="BW126" s="209"/>
      <c r="BX126" s="209"/>
      <c r="BY126" s="209"/>
      <c r="BZ126" s="209"/>
      <c r="CA126" s="209"/>
      <c r="CB126" s="209"/>
      <c r="CC126" s="209"/>
      <c r="CD126" s="209"/>
      <c r="CE126" s="209"/>
      <c r="CF126" s="209"/>
      <c r="CG126" s="209"/>
      <c r="CH126" s="209"/>
      <c r="CI126" s="157"/>
      <c r="CJ126" s="894" t="s">
        <v>283</v>
      </c>
      <c r="CK126" s="895"/>
      <c r="CL126" s="895"/>
      <c r="CM126" s="895"/>
      <c r="CN126" s="895"/>
      <c r="CO126" s="895"/>
      <c r="CP126" s="130" t="s">
        <v>286</v>
      </c>
      <c r="CQ126" s="73"/>
    </row>
    <row r="127" spans="2:95" s="26" customFormat="1" ht="14.25" customHeight="1" thickBot="1" x14ac:dyDescent="0.2">
      <c r="B127" s="165"/>
      <c r="C127" s="896" t="s">
        <v>196</v>
      </c>
      <c r="D127" s="897"/>
      <c r="E127" s="898"/>
      <c r="F127" s="910"/>
      <c r="G127" s="911"/>
      <c r="H127" s="911"/>
      <c r="I127" s="911"/>
      <c r="J127" s="911"/>
      <c r="K127" s="911"/>
      <c r="L127" s="911"/>
      <c r="M127" s="911"/>
      <c r="N127" s="915"/>
      <c r="O127" s="919"/>
      <c r="P127" s="920"/>
      <c r="Q127" s="899" t="s">
        <v>20</v>
      </c>
      <c r="R127" s="900"/>
      <c r="S127" s="901"/>
      <c r="T127" s="158"/>
      <c r="U127" s="159"/>
      <c r="V127" s="159"/>
      <c r="W127" s="159"/>
      <c r="X127" s="159"/>
      <c r="Y127" s="159"/>
      <c r="Z127" s="902"/>
      <c r="AA127" s="903"/>
      <c r="AB127" s="903"/>
      <c r="AC127" s="903"/>
      <c r="AD127" s="903"/>
      <c r="AE127" s="904"/>
      <c r="AF127" s="159"/>
      <c r="AG127" s="159"/>
      <c r="AH127" s="159"/>
      <c r="AI127" s="159"/>
      <c r="AJ127" s="159"/>
      <c r="AK127" s="159"/>
      <c r="AL127" s="159"/>
      <c r="AM127" s="159"/>
      <c r="AN127" s="159"/>
      <c r="AO127" s="159"/>
      <c r="AP127" s="159"/>
      <c r="AQ127" s="159"/>
      <c r="AR127" s="159"/>
      <c r="AS127" s="902"/>
      <c r="AT127" s="903"/>
      <c r="AU127" s="903"/>
      <c r="AV127" s="903"/>
      <c r="AW127" s="903"/>
      <c r="AX127" s="904"/>
      <c r="AY127" s="159"/>
      <c r="AZ127" s="159"/>
      <c r="BA127" s="159"/>
      <c r="BB127" s="159"/>
      <c r="BC127" s="159"/>
      <c r="BD127" s="159"/>
      <c r="BE127" s="159"/>
      <c r="BF127" s="159"/>
      <c r="BG127" s="159"/>
      <c r="BH127" s="159"/>
      <c r="BI127" s="159"/>
      <c r="BJ127" s="159"/>
      <c r="BK127" s="124"/>
      <c r="BL127" s="124"/>
      <c r="BM127" s="124"/>
      <c r="BN127" s="124"/>
      <c r="BO127" s="902"/>
      <c r="BP127" s="903"/>
      <c r="BQ127" s="903"/>
      <c r="BR127" s="903"/>
      <c r="BS127" s="903"/>
      <c r="BT127" s="904"/>
      <c r="BU127" s="159"/>
      <c r="BV127" s="159"/>
      <c r="BW127" s="159"/>
      <c r="BX127" s="159"/>
      <c r="BY127" s="159"/>
      <c r="BZ127" s="159"/>
      <c r="CA127" s="159"/>
      <c r="CB127" s="159"/>
      <c r="CC127" s="159"/>
      <c r="CD127" s="159"/>
      <c r="CE127" s="159"/>
      <c r="CF127" s="159"/>
      <c r="CG127" s="159"/>
      <c r="CH127" s="159"/>
      <c r="CI127" s="160"/>
      <c r="CJ127" s="927" t="s">
        <v>287</v>
      </c>
      <c r="CK127" s="928"/>
      <c r="CL127" s="928"/>
      <c r="CM127" s="928"/>
      <c r="CN127" s="928"/>
      <c r="CO127" s="928"/>
      <c r="CP127" s="929"/>
      <c r="CQ127" s="73"/>
    </row>
    <row r="128" spans="2:95" s="26" customFormat="1" ht="14.25" customHeight="1" x14ac:dyDescent="0.15">
      <c r="B128" s="165"/>
      <c r="C128" s="891"/>
      <c r="D128" s="892"/>
      <c r="E128" s="893"/>
      <c r="F128" s="910"/>
      <c r="G128" s="911"/>
      <c r="H128" s="911"/>
      <c r="I128" s="911"/>
      <c r="J128" s="911"/>
      <c r="K128" s="911"/>
      <c r="L128" s="911"/>
      <c r="M128" s="911"/>
      <c r="N128" s="915"/>
      <c r="O128" s="917" t="s">
        <v>14</v>
      </c>
      <c r="P128" s="918"/>
      <c r="Q128" s="886" t="s">
        <v>284</v>
      </c>
      <c r="R128" s="887"/>
      <c r="S128" s="888"/>
      <c r="T128" s="166"/>
      <c r="U128" s="167"/>
      <c r="V128" s="167"/>
      <c r="W128" s="167"/>
      <c r="X128" s="167"/>
      <c r="Y128" s="167"/>
      <c r="Z128" s="857"/>
      <c r="AA128" s="858"/>
      <c r="AB128" s="858"/>
      <c r="AC128" s="858"/>
      <c r="AD128" s="858"/>
      <c r="AE128" s="859"/>
      <c r="AF128" s="167"/>
      <c r="AG128" s="167"/>
      <c r="AH128" s="167"/>
      <c r="AI128" s="167"/>
      <c r="AJ128" s="167"/>
      <c r="AK128" s="167"/>
      <c r="AL128" s="167"/>
      <c r="AM128" s="167"/>
      <c r="AN128" s="167"/>
      <c r="AO128" s="167"/>
      <c r="AP128" s="167"/>
      <c r="AQ128" s="167"/>
      <c r="AR128" s="167"/>
      <c r="AS128" s="857"/>
      <c r="AT128" s="858"/>
      <c r="AU128" s="858"/>
      <c r="AV128" s="858"/>
      <c r="AW128" s="858"/>
      <c r="AX128" s="859"/>
      <c r="AY128" s="167"/>
      <c r="AZ128" s="167"/>
      <c r="BA128" s="167"/>
      <c r="BB128" s="167"/>
      <c r="BC128" s="167"/>
      <c r="BD128" s="167"/>
      <c r="BE128" s="167"/>
      <c r="BF128" s="167"/>
      <c r="BG128" s="167"/>
      <c r="BH128" s="167"/>
      <c r="BI128" s="167"/>
      <c r="BJ128" s="167"/>
      <c r="BK128" s="168"/>
      <c r="BL128" s="168"/>
      <c r="BM128" s="168"/>
      <c r="BN128" s="168"/>
      <c r="BO128" s="857"/>
      <c r="BP128" s="858"/>
      <c r="BQ128" s="858"/>
      <c r="BR128" s="858"/>
      <c r="BS128" s="858"/>
      <c r="BT128" s="859"/>
      <c r="BU128" s="167"/>
      <c r="BV128" s="167"/>
      <c r="BW128" s="167"/>
      <c r="BX128" s="167"/>
      <c r="BY128" s="167"/>
      <c r="BZ128" s="167"/>
      <c r="CA128" s="167"/>
      <c r="CB128" s="167"/>
      <c r="CC128" s="167"/>
      <c r="CD128" s="167"/>
      <c r="CE128" s="167"/>
      <c r="CF128" s="167"/>
      <c r="CG128" s="167"/>
      <c r="CH128" s="167"/>
      <c r="CI128" s="169"/>
      <c r="CJ128" s="932"/>
      <c r="CK128" s="933"/>
      <c r="CL128" s="933"/>
      <c r="CM128" s="933"/>
      <c r="CN128" s="933"/>
      <c r="CO128" s="933"/>
      <c r="CP128" s="934"/>
      <c r="CQ128" s="73"/>
    </row>
    <row r="129" spans="2:95" s="26" customFormat="1" ht="14.25" customHeight="1" x14ac:dyDescent="0.15">
      <c r="B129" s="165"/>
      <c r="C129" s="891" t="s">
        <v>19</v>
      </c>
      <c r="D129" s="892"/>
      <c r="E129" s="893"/>
      <c r="F129" s="910"/>
      <c r="G129" s="911"/>
      <c r="H129" s="911"/>
      <c r="I129" s="911"/>
      <c r="J129" s="911"/>
      <c r="K129" s="911"/>
      <c r="L129" s="911"/>
      <c r="M129" s="911"/>
      <c r="N129" s="915"/>
      <c r="O129" s="919"/>
      <c r="P129" s="920"/>
      <c r="Q129" s="863" t="s">
        <v>285</v>
      </c>
      <c r="R129" s="864"/>
      <c r="S129" s="865"/>
      <c r="T129" s="156"/>
      <c r="U129" s="209"/>
      <c r="V129" s="209"/>
      <c r="W129" s="209"/>
      <c r="X129" s="209"/>
      <c r="Y129" s="209"/>
      <c r="Z129" s="869"/>
      <c r="AA129" s="870"/>
      <c r="AB129" s="870"/>
      <c r="AC129" s="870"/>
      <c r="AD129" s="870"/>
      <c r="AE129" s="871"/>
      <c r="AF129" s="209"/>
      <c r="AG129" s="209"/>
      <c r="AH129" s="209"/>
      <c r="AI129" s="209"/>
      <c r="AJ129" s="209"/>
      <c r="AK129" s="209"/>
      <c r="AL129" s="209"/>
      <c r="AM129" s="209"/>
      <c r="AN129" s="209"/>
      <c r="AO129" s="209"/>
      <c r="AP129" s="209"/>
      <c r="AQ129" s="209"/>
      <c r="AR129" s="209"/>
      <c r="AS129" s="875"/>
      <c r="AT129" s="876"/>
      <c r="AU129" s="876"/>
      <c r="AV129" s="876"/>
      <c r="AW129" s="876"/>
      <c r="AX129" s="877"/>
      <c r="AY129" s="209"/>
      <c r="AZ129" s="209"/>
      <c r="BA129" s="209"/>
      <c r="BB129" s="209"/>
      <c r="BC129" s="209"/>
      <c r="BD129" s="209"/>
      <c r="BE129" s="209"/>
      <c r="BF129" s="209"/>
      <c r="BG129" s="209"/>
      <c r="BH129" s="209"/>
      <c r="BI129" s="209"/>
      <c r="BJ129" s="209"/>
      <c r="BK129" s="878" t="s">
        <v>281</v>
      </c>
      <c r="BL129" s="879"/>
      <c r="BM129" s="882" t="s">
        <v>138</v>
      </c>
      <c r="BN129" s="883"/>
      <c r="BO129" s="875"/>
      <c r="BP129" s="876"/>
      <c r="BQ129" s="876"/>
      <c r="BR129" s="876"/>
      <c r="BS129" s="876"/>
      <c r="BT129" s="877"/>
      <c r="BU129" s="209"/>
      <c r="BV129" s="209"/>
      <c r="BW129" s="209"/>
      <c r="BX129" s="209"/>
      <c r="BY129" s="209"/>
      <c r="BZ129" s="209"/>
      <c r="CA129" s="209"/>
      <c r="CB129" s="209"/>
      <c r="CC129" s="209"/>
      <c r="CD129" s="209"/>
      <c r="CE129" s="209"/>
      <c r="CF129" s="209"/>
      <c r="CG129" s="209"/>
      <c r="CH129" s="209"/>
      <c r="CI129" s="157"/>
      <c r="CJ129" s="924"/>
      <c r="CK129" s="925"/>
      <c r="CL129" s="925"/>
      <c r="CM129" s="925"/>
      <c r="CN129" s="925"/>
      <c r="CO129" s="925"/>
      <c r="CP129" s="926"/>
      <c r="CQ129" s="73"/>
    </row>
    <row r="130" spans="2:95" s="26" customFormat="1" ht="14.25" customHeight="1" x14ac:dyDescent="0.15">
      <c r="B130" s="165"/>
      <c r="C130" s="891" t="str">
        <f>IF(OR($I$15="",C127="",C129=""),"（   ）",TEXT(WEEKDAY(DATE(2018+$I$15,C127,C129)),"(aaa)"))</f>
        <v>（   ）</v>
      </c>
      <c r="D130" s="892"/>
      <c r="E130" s="893"/>
      <c r="F130" s="910"/>
      <c r="G130" s="911"/>
      <c r="H130" s="911"/>
      <c r="I130" s="911"/>
      <c r="J130" s="911"/>
      <c r="K130" s="911"/>
      <c r="L130" s="911"/>
      <c r="M130" s="911"/>
      <c r="N130" s="915"/>
      <c r="O130" s="919"/>
      <c r="P130" s="920"/>
      <c r="Q130" s="866"/>
      <c r="R130" s="867"/>
      <c r="S130" s="868"/>
      <c r="T130" s="156"/>
      <c r="U130" s="209"/>
      <c r="V130" s="209"/>
      <c r="W130" s="209"/>
      <c r="X130" s="209"/>
      <c r="Y130" s="209"/>
      <c r="Z130" s="872"/>
      <c r="AA130" s="873"/>
      <c r="AB130" s="873"/>
      <c r="AC130" s="873"/>
      <c r="AD130" s="873"/>
      <c r="AE130" s="874"/>
      <c r="AF130" s="209"/>
      <c r="AG130" s="209"/>
      <c r="AH130" s="209"/>
      <c r="AI130" s="209"/>
      <c r="AJ130" s="209"/>
      <c r="AK130" s="209"/>
      <c r="AL130" s="209"/>
      <c r="AM130" s="209"/>
      <c r="AN130" s="209"/>
      <c r="AO130" s="209"/>
      <c r="AP130" s="209"/>
      <c r="AQ130" s="209"/>
      <c r="AR130" s="209"/>
      <c r="AS130" s="872"/>
      <c r="AT130" s="873"/>
      <c r="AU130" s="873"/>
      <c r="AV130" s="873"/>
      <c r="AW130" s="873"/>
      <c r="AX130" s="874"/>
      <c r="AY130" s="209"/>
      <c r="AZ130" s="209"/>
      <c r="BA130" s="209"/>
      <c r="BB130" s="209"/>
      <c r="BC130" s="209"/>
      <c r="BD130" s="209"/>
      <c r="BE130" s="209"/>
      <c r="BF130" s="209"/>
      <c r="BG130" s="209"/>
      <c r="BH130" s="209"/>
      <c r="BI130" s="209"/>
      <c r="BJ130" s="209"/>
      <c r="BK130" s="880"/>
      <c r="BL130" s="881"/>
      <c r="BM130" s="884"/>
      <c r="BN130" s="885"/>
      <c r="BO130" s="872"/>
      <c r="BP130" s="873"/>
      <c r="BQ130" s="873"/>
      <c r="BR130" s="873"/>
      <c r="BS130" s="873"/>
      <c r="BT130" s="874"/>
      <c r="BU130" s="209"/>
      <c r="BV130" s="209"/>
      <c r="BW130" s="209"/>
      <c r="BX130" s="209"/>
      <c r="BY130" s="209"/>
      <c r="BZ130" s="209"/>
      <c r="CA130" s="209"/>
      <c r="CB130" s="209"/>
      <c r="CC130" s="209"/>
      <c r="CD130" s="209"/>
      <c r="CE130" s="209"/>
      <c r="CF130" s="209"/>
      <c r="CG130" s="209"/>
      <c r="CH130" s="209"/>
      <c r="CI130" s="157"/>
      <c r="CJ130" s="924"/>
      <c r="CK130" s="925"/>
      <c r="CL130" s="925"/>
      <c r="CM130" s="925"/>
      <c r="CN130" s="925"/>
      <c r="CO130" s="925"/>
      <c r="CP130" s="926"/>
      <c r="CQ130" s="73"/>
    </row>
    <row r="131" spans="2:95" s="26" customFormat="1" ht="14.25" customHeight="1" thickBot="1" x14ac:dyDescent="0.2">
      <c r="B131" s="165"/>
      <c r="C131" s="921"/>
      <c r="D131" s="922"/>
      <c r="E131" s="923"/>
      <c r="F131" s="910"/>
      <c r="G131" s="911"/>
      <c r="H131" s="911"/>
      <c r="I131" s="911"/>
      <c r="J131" s="911"/>
      <c r="K131" s="911"/>
      <c r="L131" s="911"/>
      <c r="M131" s="911"/>
      <c r="N131" s="915"/>
      <c r="O131" s="930"/>
      <c r="P131" s="931"/>
      <c r="Q131" s="899" t="s">
        <v>20</v>
      </c>
      <c r="R131" s="900"/>
      <c r="S131" s="901"/>
      <c r="T131" s="158"/>
      <c r="U131" s="159"/>
      <c r="V131" s="159"/>
      <c r="W131" s="159"/>
      <c r="X131" s="159"/>
      <c r="Y131" s="159"/>
      <c r="Z131" s="902"/>
      <c r="AA131" s="903"/>
      <c r="AB131" s="903"/>
      <c r="AC131" s="903"/>
      <c r="AD131" s="903"/>
      <c r="AE131" s="904"/>
      <c r="AF131" s="159"/>
      <c r="AG131" s="159"/>
      <c r="AH131" s="159"/>
      <c r="AI131" s="159"/>
      <c r="AJ131" s="159"/>
      <c r="AK131" s="159"/>
      <c r="AL131" s="159"/>
      <c r="AM131" s="159"/>
      <c r="AN131" s="159"/>
      <c r="AO131" s="159"/>
      <c r="AP131" s="159"/>
      <c r="AQ131" s="159"/>
      <c r="AR131" s="159"/>
      <c r="AS131" s="902"/>
      <c r="AT131" s="903"/>
      <c r="AU131" s="903"/>
      <c r="AV131" s="903"/>
      <c r="AW131" s="903"/>
      <c r="AX131" s="904"/>
      <c r="AY131" s="159"/>
      <c r="AZ131" s="159"/>
      <c r="BA131" s="159"/>
      <c r="BB131" s="159"/>
      <c r="BC131" s="159"/>
      <c r="BD131" s="159"/>
      <c r="BE131" s="159"/>
      <c r="BF131" s="159"/>
      <c r="BG131" s="159"/>
      <c r="BH131" s="159"/>
      <c r="BI131" s="159"/>
      <c r="BJ131" s="159"/>
      <c r="BK131" s="124"/>
      <c r="BL131" s="124"/>
      <c r="BM131" s="124"/>
      <c r="BN131" s="124"/>
      <c r="BO131" s="902"/>
      <c r="BP131" s="903"/>
      <c r="BQ131" s="903"/>
      <c r="BR131" s="903"/>
      <c r="BS131" s="903"/>
      <c r="BT131" s="904"/>
      <c r="BU131" s="159"/>
      <c r="BV131" s="159"/>
      <c r="BW131" s="159"/>
      <c r="BX131" s="159"/>
      <c r="BY131" s="159"/>
      <c r="BZ131" s="159"/>
      <c r="CA131" s="159"/>
      <c r="CB131" s="159"/>
      <c r="CC131" s="159"/>
      <c r="CD131" s="159"/>
      <c r="CE131" s="159"/>
      <c r="CF131" s="159"/>
      <c r="CG131" s="159"/>
      <c r="CH131" s="159"/>
      <c r="CI131" s="160"/>
      <c r="CJ131" s="935"/>
      <c r="CK131" s="936"/>
      <c r="CL131" s="936"/>
      <c r="CM131" s="936"/>
      <c r="CN131" s="936"/>
      <c r="CO131" s="936"/>
      <c r="CP131" s="937"/>
      <c r="CQ131" s="73"/>
    </row>
    <row r="132" spans="2:95" s="26" customFormat="1" ht="14.25" customHeight="1" x14ac:dyDescent="0.15">
      <c r="B132" s="165"/>
      <c r="C132" s="938" t="s">
        <v>302</v>
      </c>
      <c r="D132" s="887"/>
      <c r="E132" s="888"/>
      <c r="F132" s="908"/>
      <c r="G132" s="909"/>
      <c r="H132" s="909"/>
      <c r="I132" s="909"/>
      <c r="J132" s="909"/>
      <c r="K132" s="909"/>
      <c r="L132" s="909"/>
      <c r="M132" s="909"/>
      <c r="N132" s="914"/>
      <c r="O132" s="917" t="s">
        <v>12</v>
      </c>
      <c r="P132" s="918"/>
      <c r="Q132" s="886" t="s">
        <v>284</v>
      </c>
      <c r="R132" s="887"/>
      <c r="S132" s="888"/>
      <c r="T132" s="166"/>
      <c r="U132" s="167"/>
      <c r="V132" s="167"/>
      <c r="W132" s="167"/>
      <c r="X132" s="167"/>
      <c r="Y132" s="167"/>
      <c r="Z132" s="857"/>
      <c r="AA132" s="858"/>
      <c r="AB132" s="858"/>
      <c r="AC132" s="858"/>
      <c r="AD132" s="858"/>
      <c r="AE132" s="859"/>
      <c r="AF132" s="167"/>
      <c r="AG132" s="167"/>
      <c r="AH132" s="167"/>
      <c r="AI132" s="167"/>
      <c r="AJ132" s="167"/>
      <c r="AK132" s="167"/>
      <c r="AL132" s="167"/>
      <c r="AM132" s="167"/>
      <c r="AN132" s="167"/>
      <c r="AO132" s="167"/>
      <c r="AP132" s="167"/>
      <c r="AQ132" s="167"/>
      <c r="AR132" s="167"/>
      <c r="AS132" s="857"/>
      <c r="AT132" s="858"/>
      <c r="AU132" s="858"/>
      <c r="AV132" s="858"/>
      <c r="AW132" s="858"/>
      <c r="AX132" s="859"/>
      <c r="AY132" s="167"/>
      <c r="AZ132" s="167"/>
      <c r="BA132" s="167"/>
      <c r="BB132" s="167"/>
      <c r="BC132" s="167"/>
      <c r="BD132" s="167"/>
      <c r="BE132" s="167"/>
      <c r="BF132" s="167"/>
      <c r="BG132" s="167"/>
      <c r="BH132" s="167"/>
      <c r="BI132" s="167"/>
      <c r="BJ132" s="167"/>
      <c r="BK132" s="168"/>
      <c r="BL132" s="168"/>
      <c r="BM132" s="168"/>
      <c r="BN132" s="168"/>
      <c r="BO132" s="857"/>
      <c r="BP132" s="858"/>
      <c r="BQ132" s="858"/>
      <c r="BR132" s="858"/>
      <c r="BS132" s="858"/>
      <c r="BT132" s="859"/>
      <c r="BU132" s="167"/>
      <c r="BV132" s="167"/>
      <c r="BW132" s="167"/>
      <c r="BX132" s="167"/>
      <c r="BY132" s="167"/>
      <c r="BZ132" s="167"/>
      <c r="CA132" s="167"/>
      <c r="CB132" s="167"/>
      <c r="CC132" s="167"/>
      <c r="CD132" s="167"/>
      <c r="CE132" s="167"/>
      <c r="CF132" s="167"/>
      <c r="CG132" s="167"/>
      <c r="CH132" s="167"/>
      <c r="CI132" s="169"/>
      <c r="CJ132" s="860" t="s">
        <v>161</v>
      </c>
      <c r="CK132" s="861"/>
      <c r="CL132" s="861"/>
      <c r="CM132" s="861"/>
      <c r="CN132" s="861"/>
      <c r="CO132" s="861"/>
      <c r="CP132" s="862"/>
      <c r="CQ132" s="73"/>
    </row>
    <row r="133" spans="2:95" s="26" customFormat="1" ht="14.25" customHeight="1" x14ac:dyDescent="0.15">
      <c r="B133" s="165"/>
      <c r="C133" s="939"/>
      <c r="D133" s="864"/>
      <c r="E133" s="865"/>
      <c r="F133" s="910"/>
      <c r="G133" s="911"/>
      <c r="H133" s="911"/>
      <c r="I133" s="911"/>
      <c r="J133" s="911"/>
      <c r="K133" s="911"/>
      <c r="L133" s="911"/>
      <c r="M133" s="911"/>
      <c r="N133" s="915"/>
      <c r="O133" s="919"/>
      <c r="P133" s="920"/>
      <c r="Q133" s="863" t="s">
        <v>285</v>
      </c>
      <c r="R133" s="864"/>
      <c r="S133" s="865"/>
      <c r="T133" s="156"/>
      <c r="U133" s="209"/>
      <c r="V133" s="209"/>
      <c r="W133" s="209"/>
      <c r="X133" s="209"/>
      <c r="Y133" s="209"/>
      <c r="Z133" s="869"/>
      <c r="AA133" s="870"/>
      <c r="AB133" s="870"/>
      <c r="AC133" s="870"/>
      <c r="AD133" s="870"/>
      <c r="AE133" s="871"/>
      <c r="AF133" s="209"/>
      <c r="AG133" s="209"/>
      <c r="AH133" s="209"/>
      <c r="AI133" s="209"/>
      <c r="AJ133" s="209"/>
      <c r="AK133" s="209"/>
      <c r="AL133" s="209"/>
      <c r="AM133" s="209"/>
      <c r="AN133" s="209"/>
      <c r="AO133" s="209"/>
      <c r="AP133" s="209"/>
      <c r="AQ133" s="209"/>
      <c r="AR133" s="209"/>
      <c r="AS133" s="875"/>
      <c r="AT133" s="876"/>
      <c r="AU133" s="876"/>
      <c r="AV133" s="876"/>
      <c r="AW133" s="876"/>
      <c r="AX133" s="877"/>
      <c r="AY133" s="209"/>
      <c r="AZ133" s="209"/>
      <c r="BA133" s="209"/>
      <c r="BB133" s="209"/>
      <c r="BC133" s="209"/>
      <c r="BD133" s="209"/>
      <c r="BE133" s="209"/>
      <c r="BF133" s="209"/>
      <c r="BG133" s="209"/>
      <c r="BH133" s="209"/>
      <c r="BI133" s="209"/>
      <c r="BJ133" s="209"/>
      <c r="BK133" s="878" t="s">
        <v>281</v>
      </c>
      <c r="BL133" s="879"/>
      <c r="BM133" s="882" t="s">
        <v>138</v>
      </c>
      <c r="BN133" s="883"/>
      <c r="BO133" s="875"/>
      <c r="BP133" s="876"/>
      <c r="BQ133" s="876"/>
      <c r="BR133" s="876"/>
      <c r="BS133" s="876"/>
      <c r="BT133" s="877"/>
      <c r="BU133" s="209"/>
      <c r="BV133" s="209"/>
      <c r="BW133" s="209"/>
      <c r="BX133" s="209"/>
      <c r="BY133" s="209"/>
      <c r="BZ133" s="209"/>
      <c r="CA133" s="209"/>
      <c r="CB133" s="209"/>
      <c r="CC133" s="209"/>
      <c r="CD133" s="209"/>
      <c r="CE133" s="209"/>
      <c r="CF133" s="209"/>
      <c r="CG133" s="209"/>
      <c r="CH133" s="209"/>
      <c r="CI133" s="157"/>
      <c r="CJ133" s="889" t="s">
        <v>282</v>
      </c>
      <c r="CK133" s="890"/>
      <c r="CL133" s="890"/>
      <c r="CM133" s="890"/>
      <c r="CN133" s="890"/>
      <c r="CO133" s="890"/>
      <c r="CP133" s="129" t="s">
        <v>286</v>
      </c>
      <c r="CQ133" s="73"/>
    </row>
    <row r="134" spans="2:95" s="26" customFormat="1" ht="14.25" customHeight="1" x14ac:dyDescent="0.15">
      <c r="B134" s="165"/>
      <c r="C134" s="891"/>
      <c r="D134" s="892"/>
      <c r="E134" s="893"/>
      <c r="F134" s="910"/>
      <c r="G134" s="911"/>
      <c r="H134" s="911"/>
      <c r="I134" s="911"/>
      <c r="J134" s="911"/>
      <c r="K134" s="911"/>
      <c r="L134" s="911"/>
      <c r="M134" s="911"/>
      <c r="N134" s="915"/>
      <c r="O134" s="919"/>
      <c r="P134" s="920"/>
      <c r="Q134" s="866"/>
      <c r="R134" s="867"/>
      <c r="S134" s="868"/>
      <c r="T134" s="156"/>
      <c r="U134" s="209"/>
      <c r="V134" s="209"/>
      <c r="W134" s="209"/>
      <c r="X134" s="209"/>
      <c r="Y134" s="209"/>
      <c r="Z134" s="872"/>
      <c r="AA134" s="873"/>
      <c r="AB134" s="873"/>
      <c r="AC134" s="873"/>
      <c r="AD134" s="873"/>
      <c r="AE134" s="874"/>
      <c r="AF134" s="209"/>
      <c r="AG134" s="209"/>
      <c r="AH134" s="209"/>
      <c r="AI134" s="209"/>
      <c r="AJ134" s="209"/>
      <c r="AK134" s="209"/>
      <c r="AL134" s="209"/>
      <c r="AM134" s="209"/>
      <c r="AN134" s="209"/>
      <c r="AO134" s="209"/>
      <c r="AP134" s="209"/>
      <c r="AQ134" s="209"/>
      <c r="AR134" s="209"/>
      <c r="AS134" s="872"/>
      <c r="AT134" s="873"/>
      <c r="AU134" s="873"/>
      <c r="AV134" s="873"/>
      <c r="AW134" s="873"/>
      <c r="AX134" s="874"/>
      <c r="AY134" s="209"/>
      <c r="AZ134" s="209"/>
      <c r="BA134" s="209"/>
      <c r="BB134" s="209"/>
      <c r="BC134" s="209"/>
      <c r="BD134" s="209"/>
      <c r="BE134" s="209"/>
      <c r="BF134" s="209"/>
      <c r="BG134" s="209"/>
      <c r="BH134" s="209"/>
      <c r="BI134" s="209"/>
      <c r="BJ134" s="209"/>
      <c r="BK134" s="880"/>
      <c r="BL134" s="881"/>
      <c r="BM134" s="884"/>
      <c r="BN134" s="885"/>
      <c r="BO134" s="872"/>
      <c r="BP134" s="873"/>
      <c r="BQ134" s="873"/>
      <c r="BR134" s="873"/>
      <c r="BS134" s="873"/>
      <c r="BT134" s="874"/>
      <c r="BU134" s="209"/>
      <c r="BV134" s="209"/>
      <c r="BW134" s="209"/>
      <c r="BX134" s="209"/>
      <c r="BY134" s="209"/>
      <c r="BZ134" s="209"/>
      <c r="CA134" s="209"/>
      <c r="CB134" s="209"/>
      <c r="CC134" s="209"/>
      <c r="CD134" s="209"/>
      <c r="CE134" s="209"/>
      <c r="CF134" s="209"/>
      <c r="CG134" s="209"/>
      <c r="CH134" s="209"/>
      <c r="CI134" s="157"/>
      <c r="CJ134" s="894" t="s">
        <v>283</v>
      </c>
      <c r="CK134" s="895"/>
      <c r="CL134" s="895"/>
      <c r="CM134" s="895"/>
      <c r="CN134" s="895"/>
      <c r="CO134" s="895"/>
      <c r="CP134" s="130" t="s">
        <v>286</v>
      </c>
      <c r="CQ134" s="73"/>
    </row>
    <row r="135" spans="2:95" s="26" customFormat="1" ht="14.25" customHeight="1" thickBot="1" x14ac:dyDescent="0.2">
      <c r="B135" s="165"/>
      <c r="C135" s="896" t="s">
        <v>196</v>
      </c>
      <c r="D135" s="897"/>
      <c r="E135" s="898"/>
      <c r="F135" s="910"/>
      <c r="G135" s="911"/>
      <c r="H135" s="911"/>
      <c r="I135" s="911"/>
      <c r="J135" s="911"/>
      <c r="K135" s="911"/>
      <c r="L135" s="911"/>
      <c r="M135" s="911"/>
      <c r="N135" s="915"/>
      <c r="O135" s="919"/>
      <c r="P135" s="920"/>
      <c r="Q135" s="899" t="s">
        <v>20</v>
      </c>
      <c r="R135" s="900"/>
      <c r="S135" s="901"/>
      <c r="T135" s="158"/>
      <c r="U135" s="159"/>
      <c r="V135" s="159"/>
      <c r="W135" s="159"/>
      <c r="X135" s="159"/>
      <c r="Y135" s="159"/>
      <c r="Z135" s="902"/>
      <c r="AA135" s="903"/>
      <c r="AB135" s="903"/>
      <c r="AC135" s="903"/>
      <c r="AD135" s="903"/>
      <c r="AE135" s="904"/>
      <c r="AF135" s="159"/>
      <c r="AG135" s="159"/>
      <c r="AH135" s="159"/>
      <c r="AI135" s="159"/>
      <c r="AJ135" s="159"/>
      <c r="AK135" s="159"/>
      <c r="AL135" s="159"/>
      <c r="AM135" s="159"/>
      <c r="AN135" s="159"/>
      <c r="AO135" s="159"/>
      <c r="AP135" s="159"/>
      <c r="AQ135" s="159"/>
      <c r="AR135" s="159"/>
      <c r="AS135" s="902"/>
      <c r="AT135" s="903"/>
      <c r="AU135" s="903"/>
      <c r="AV135" s="903"/>
      <c r="AW135" s="903"/>
      <c r="AX135" s="904"/>
      <c r="AY135" s="159"/>
      <c r="AZ135" s="159"/>
      <c r="BA135" s="159"/>
      <c r="BB135" s="159"/>
      <c r="BC135" s="159"/>
      <c r="BD135" s="159"/>
      <c r="BE135" s="159"/>
      <c r="BF135" s="159"/>
      <c r="BG135" s="159"/>
      <c r="BH135" s="159"/>
      <c r="BI135" s="159"/>
      <c r="BJ135" s="159"/>
      <c r="BK135" s="124"/>
      <c r="BL135" s="124"/>
      <c r="BM135" s="124"/>
      <c r="BN135" s="124"/>
      <c r="BO135" s="902"/>
      <c r="BP135" s="903"/>
      <c r="BQ135" s="903"/>
      <c r="BR135" s="903"/>
      <c r="BS135" s="903"/>
      <c r="BT135" s="904"/>
      <c r="BU135" s="159"/>
      <c r="BV135" s="159"/>
      <c r="BW135" s="159"/>
      <c r="BX135" s="159"/>
      <c r="BY135" s="159"/>
      <c r="BZ135" s="159"/>
      <c r="CA135" s="159"/>
      <c r="CB135" s="159"/>
      <c r="CC135" s="159"/>
      <c r="CD135" s="159"/>
      <c r="CE135" s="159"/>
      <c r="CF135" s="159"/>
      <c r="CG135" s="159"/>
      <c r="CH135" s="159"/>
      <c r="CI135" s="160"/>
      <c r="CJ135" s="927" t="s">
        <v>287</v>
      </c>
      <c r="CK135" s="928"/>
      <c r="CL135" s="928"/>
      <c r="CM135" s="928"/>
      <c r="CN135" s="928"/>
      <c r="CO135" s="928"/>
      <c r="CP135" s="929"/>
      <c r="CQ135" s="73"/>
    </row>
    <row r="136" spans="2:95" s="26" customFormat="1" ht="14.25" customHeight="1" x14ac:dyDescent="0.15">
      <c r="B136" s="165"/>
      <c r="C136" s="891"/>
      <c r="D136" s="892"/>
      <c r="E136" s="893"/>
      <c r="F136" s="910"/>
      <c r="G136" s="911"/>
      <c r="H136" s="911"/>
      <c r="I136" s="911"/>
      <c r="J136" s="911"/>
      <c r="K136" s="911"/>
      <c r="L136" s="911"/>
      <c r="M136" s="911"/>
      <c r="N136" s="915"/>
      <c r="O136" s="917" t="s">
        <v>14</v>
      </c>
      <c r="P136" s="918"/>
      <c r="Q136" s="886" t="s">
        <v>284</v>
      </c>
      <c r="R136" s="887"/>
      <c r="S136" s="888"/>
      <c r="T136" s="166"/>
      <c r="U136" s="167"/>
      <c r="V136" s="167"/>
      <c r="W136" s="167"/>
      <c r="X136" s="167"/>
      <c r="Y136" s="167"/>
      <c r="Z136" s="857"/>
      <c r="AA136" s="858"/>
      <c r="AB136" s="858"/>
      <c r="AC136" s="858"/>
      <c r="AD136" s="858"/>
      <c r="AE136" s="859"/>
      <c r="AF136" s="167"/>
      <c r="AG136" s="167"/>
      <c r="AH136" s="167"/>
      <c r="AI136" s="167"/>
      <c r="AJ136" s="167"/>
      <c r="AK136" s="167"/>
      <c r="AL136" s="167"/>
      <c r="AM136" s="167"/>
      <c r="AN136" s="167"/>
      <c r="AO136" s="167"/>
      <c r="AP136" s="167"/>
      <c r="AQ136" s="167"/>
      <c r="AR136" s="167"/>
      <c r="AS136" s="857"/>
      <c r="AT136" s="858"/>
      <c r="AU136" s="858"/>
      <c r="AV136" s="858"/>
      <c r="AW136" s="858"/>
      <c r="AX136" s="859"/>
      <c r="AY136" s="167"/>
      <c r="AZ136" s="167"/>
      <c r="BA136" s="167"/>
      <c r="BB136" s="167"/>
      <c r="BC136" s="167"/>
      <c r="BD136" s="167"/>
      <c r="BE136" s="167"/>
      <c r="BF136" s="167"/>
      <c r="BG136" s="167"/>
      <c r="BH136" s="167"/>
      <c r="BI136" s="167"/>
      <c r="BJ136" s="167"/>
      <c r="BK136" s="168"/>
      <c r="BL136" s="168"/>
      <c r="BM136" s="168"/>
      <c r="BN136" s="168"/>
      <c r="BO136" s="857"/>
      <c r="BP136" s="858"/>
      <c r="BQ136" s="858"/>
      <c r="BR136" s="858"/>
      <c r="BS136" s="858"/>
      <c r="BT136" s="859"/>
      <c r="BU136" s="167"/>
      <c r="BV136" s="167"/>
      <c r="BW136" s="167"/>
      <c r="BX136" s="167"/>
      <c r="BY136" s="167"/>
      <c r="BZ136" s="167"/>
      <c r="CA136" s="167"/>
      <c r="CB136" s="167"/>
      <c r="CC136" s="167"/>
      <c r="CD136" s="167"/>
      <c r="CE136" s="167"/>
      <c r="CF136" s="167"/>
      <c r="CG136" s="167"/>
      <c r="CH136" s="167"/>
      <c r="CI136" s="169"/>
      <c r="CJ136" s="932"/>
      <c r="CK136" s="933"/>
      <c r="CL136" s="933"/>
      <c r="CM136" s="933"/>
      <c r="CN136" s="933"/>
      <c r="CO136" s="933"/>
      <c r="CP136" s="934"/>
      <c r="CQ136" s="73"/>
    </row>
    <row r="137" spans="2:95" s="26" customFormat="1" ht="14.25" customHeight="1" x14ac:dyDescent="0.15">
      <c r="B137" s="165"/>
      <c r="C137" s="891" t="s">
        <v>19</v>
      </c>
      <c r="D137" s="892"/>
      <c r="E137" s="893"/>
      <c r="F137" s="910"/>
      <c r="G137" s="911"/>
      <c r="H137" s="911"/>
      <c r="I137" s="911"/>
      <c r="J137" s="911"/>
      <c r="K137" s="911"/>
      <c r="L137" s="911"/>
      <c r="M137" s="911"/>
      <c r="N137" s="915"/>
      <c r="O137" s="919"/>
      <c r="P137" s="920"/>
      <c r="Q137" s="863" t="s">
        <v>285</v>
      </c>
      <c r="R137" s="864"/>
      <c r="S137" s="865"/>
      <c r="T137" s="156"/>
      <c r="U137" s="209"/>
      <c r="V137" s="209"/>
      <c r="W137" s="209"/>
      <c r="X137" s="209"/>
      <c r="Y137" s="209"/>
      <c r="Z137" s="869"/>
      <c r="AA137" s="870"/>
      <c r="AB137" s="870"/>
      <c r="AC137" s="870"/>
      <c r="AD137" s="870"/>
      <c r="AE137" s="871"/>
      <c r="AF137" s="209"/>
      <c r="AG137" s="209"/>
      <c r="AH137" s="209"/>
      <c r="AI137" s="209"/>
      <c r="AJ137" s="209"/>
      <c r="AK137" s="209"/>
      <c r="AL137" s="209"/>
      <c r="AM137" s="209"/>
      <c r="AN137" s="209"/>
      <c r="AO137" s="209"/>
      <c r="AP137" s="209"/>
      <c r="AQ137" s="209"/>
      <c r="AR137" s="209"/>
      <c r="AS137" s="875"/>
      <c r="AT137" s="876"/>
      <c r="AU137" s="876"/>
      <c r="AV137" s="876"/>
      <c r="AW137" s="876"/>
      <c r="AX137" s="877"/>
      <c r="AY137" s="209"/>
      <c r="AZ137" s="209"/>
      <c r="BA137" s="209"/>
      <c r="BB137" s="209"/>
      <c r="BC137" s="209"/>
      <c r="BD137" s="209"/>
      <c r="BE137" s="209"/>
      <c r="BF137" s="209"/>
      <c r="BG137" s="209"/>
      <c r="BH137" s="209"/>
      <c r="BI137" s="209"/>
      <c r="BJ137" s="209"/>
      <c r="BK137" s="878" t="s">
        <v>281</v>
      </c>
      <c r="BL137" s="879"/>
      <c r="BM137" s="882" t="s">
        <v>138</v>
      </c>
      <c r="BN137" s="883"/>
      <c r="BO137" s="875"/>
      <c r="BP137" s="876"/>
      <c r="BQ137" s="876"/>
      <c r="BR137" s="876"/>
      <c r="BS137" s="876"/>
      <c r="BT137" s="877"/>
      <c r="BU137" s="209"/>
      <c r="BV137" s="209"/>
      <c r="BW137" s="209"/>
      <c r="BX137" s="209"/>
      <c r="BY137" s="209"/>
      <c r="BZ137" s="209"/>
      <c r="CA137" s="209"/>
      <c r="CB137" s="209"/>
      <c r="CC137" s="209"/>
      <c r="CD137" s="209"/>
      <c r="CE137" s="209"/>
      <c r="CF137" s="209"/>
      <c r="CG137" s="209"/>
      <c r="CH137" s="209"/>
      <c r="CI137" s="157"/>
      <c r="CJ137" s="924"/>
      <c r="CK137" s="925"/>
      <c r="CL137" s="925"/>
      <c r="CM137" s="925"/>
      <c r="CN137" s="925"/>
      <c r="CO137" s="925"/>
      <c r="CP137" s="926"/>
      <c r="CQ137" s="73"/>
    </row>
    <row r="138" spans="2:95" ht="14.25" customHeight="1" x14ac:dyDescent="0.15">
      <c r="C138" s="891" t="str">
        <f>IF(OR($I$15="",C135="",C137=""),"（   ）",TEXT(WEEKDAY(DATE(2018+$I$15,C135,C137)),"(aaa)"))</f>
        <v>（   ）</v>
      </c>
      <c r="D138" s="892"/>
      <c r="E138" s="893"/>
      <c r="F138" s="910"/>
      <c r="G138" s="911"/>
      <c r="H138" s="911"/>
      <c r="I138" s="911"/>
      <c r="J138" s="911"/>
      <c r="K138" s="911"/>
      <c r="L138" s="911"/>
      <c r="M138" s="911"/>
      <c r="N138" s="915"/>
      <c r="O138" s="919"/>
      <c r="P138" s="920"/>
      <c r="Q138" s="866"/>
      <c r="R138" s="867"/>
      <c r="S138" s="868"/>
      <c r="T138" s="156"/>
      <c r="U138" s="209"/>
      <c r="V138" s="209"/>
      <c r="W138" s="209"/>
      <c r="X138" s="209"/>
      <c r="Y138" s="209"/>
      <c r="Z138" s="872"/>
      <c r="AA138" s="873"/>
      <c r="AB138" s="873"/>
      <c r="AC138" s="873"/>
      <c r="AD138" s="873"/>
      <c r="AE138" s="874"/>
      <c r="AF138" s="209"/>
      <c r="AG138" s="209"/>
      <c r="AH138" s="209"/>
      <c r="AI138" s="209"/>
      <c r="AJ138" s="209"/>
      <c r="AK138" s="209"/>
      <c r="AL138" s="209"/>
      <c r="AM138" s="209"/>
      <c r="AN138" s="209"/>
      <c r="AO138" s="209"/>
      <c r="AP138" s="209"/>
      <c r="AQ138" s="209"/>
      <c r="AR138" s="209"/>
      <c r="AS138" s="872"/>
      <c r="AT138" s="873"/>
      <c r="AU138" s="873"/>
      <c r="AV138" s="873"/>
      <c r="AW138" s="873"/>
      <c r="AX138" s="874"/>
      <c r="AY138" s="209"/>
      <c r="AZ138" s="209"/>
      <c r="BA138" s="209"/>
      <c r="BB138" s="209"/>
      <c r="BC138" s="209"/>
      <c r="BD138" s="209"/>
      <c r="BE138" s="209"/>
      <c r="BF138" s="209"/>
      <c r="BG138" s="209"/>
      <c r="BH138" s="209"/>
      <c r="BI138" s="209"/>
      <c r="BJ138" s="209"/>
      <c r="BK138" s="880"/>
      <c r="BL138" s="881"/>
      <c r="BM138" s="884"/>
      <c r="BN138" s="885"/>
      <c r="BO138" s="872"/>
      <c r="BP138" s="873"/>
      <c r="BQ138" s="873"/>
      <c r="BR138" s="873"/>
      <c r="BS138" s="873"/>
      <c r="BT138" s="874"/>
      <c r="BU138" s="209"/>
      <c r="BV138" s="209"/>
      <c r="BW138" s="209"/>
      <c r="BX138" s="209"/>
      <c r="BY138" s="209"/>
      <c r="BZ138" s="209"/>
      <c r="CA138" s="209"/>
      <c r="CB138" s="209"/>
      <c r="CC138" s="209"/>
      <c r="CD138" s="209"/>
      <c r="CE138" s="209"/>
      <c r="CF138" s="209"/>
      <c r="CG138" s="209"/>
      <c r="CH138" s="209"/>
      <c r="CI138" s="157"/>
      <c r="CJ138" s="924"/>
      <c r="CK138" s="925"/>
      <c r="CL138" s="925"/>
      <c r="CM138" s="925"/>
      <c r="CN138" s="925"/>
      <c r="CO138" s="925"/>
      <c r="CP138" s="926"/>
    </row>
    <row r="139" spans="2:95" ht="14.25" customHeight="1" thickBot="1" x14ac:dyDescent="0.2">
      <c r="C139" s="921"/>
      <c r="D139" s="922"/>
      <c r="E139" s="923"/>
      <c r="F139" s="912"/>
      <c r="G139" s="913"/>
      <c r="H139" s="913"/>
      <c r="I139" s="913"/>
      <c r="J139" s="913"/>
      <c r="K139" s="913"/>
      <c r="L139" s="913"/>
      <c r="M139" s="913"/>
      <c r="N139" s="916"/>
      <c r="O139" s="930"/>
      <c r="P139" s="931"/>
      <c r="Q139" s="899" t="s">
        <v>20</v>
      </c>
      <c r="R139" s="900"/>
      <c r="S139" s="901"/>
      <c r="T139" s="158"/>
      <c r="U139" s="159"/>
      <c r="V139" s="159"/>
      <c r="W139" s="159"/>
      <c r="X139" s="159"/>
      <c r="Y139" s="159"/>
      <c r="Z139" s="902"/>
      <c r="AA139" s="903"/>
      <c r="AB139" s="903"/>
      <c r="AC139" s="903"/>
      <c r="AD139" s="903"/>
      <c r="AE139" s="904"/>
      <c r="AF139" s="159"/>
      <c r="AG139" s="159"/>
      <c r="AH139" s="159"/>
      <c r="AI139" s="159"/>
      <c r="AJ139" s="159"/>
      <c r="AK139" s="159"/>
      <c r="AL139" s="159"/>
      <c r="AM139" s="159"/>
      <c r="AN139" s="159"/>
      <c r="AO139" s="159"/>
      <c r="AP139" s="159"/>
      <c r="AQ139" s="159"/>
      <c r="AR139" s="159"/>
      <c r="AS139" s="902"/>
      <c r="AT139" s="903"/>
      <c r="AU139" s="903"/>
      <c r="AV139" s="903"/>
      <c r="AW139" s="903"/>
      <c r="AX139" s="904"/>
      <c r="AY139" s="159"/>
      <c r="AZ139" s="159"/>
      <c r="BA139" s="159"/>
      <c r="BB139" s="159"/>
      <c r="BC139" s="159"/>
      <c r="BD139" s="159"/>
      <c r="BE139" s="159"/>
      <c r="BF139" s="159"/>
      <c r="BG139" s="159"/>
      <c r="BH139" s="159"/>
      <c r="BI139" s="159"/>
      <c r="BJ139" s="159"/>
      <c r="BK139" s="124"/>
      <c r="BL139" s="124"/>
      <c r="BM139" s="124"/>
      <c r="BN139" s="124"/>
      <c r="BO139" s="902"/>
      <c r="BP139" s="903"/>
      <c r="BQ139" s="903"/>
      <c r="BR139" s="903"/>
      <c r="BS139" s="903"/>
      <c r="BT139" s="904"/>
      <c r="BU139" s="159"/>
      <c r="BV139" s="159"/>
      <c r="BW139" s="159"/>
      <c r="BX139" s="159"/>
      <c r="BY139" s="159"/>
      <c r="BZ139" s="159"/>
      <c r="CA139" s="159"/>
      <c r="CB139" s="159"/>
      <c r="CC139" s="159"/>
      <c r="CD139" s="159"/>
      <c r="CE139" s="159"/>
      <c r="CF139" s="159"/>
      <c r="CG139" s="159"/>
      <c r="CH139" s="159"/>
      <c r="CI139" s="160"/>
      <c r="CJ139" s="935"/>
      <c r="CK139" s="936"/>
      <c r="CL139" s="936"/>
      <c r="CM139" s="936"/>
      <c r="CN139" s="936"/>
      <c r="CO139" s="936"/>
      <c r="CP139" s="937"/>
    </row>
    <row r="140" spans="2:95" ht="14.25" customHeight="1" x14ac:dyDescent="0.15">
      <c r="C140" s="938" t="s">
        <v>301</v>
      </c>
      <c r="D140" s="887"/>
      <c r="E140" s="888"/>
      <c r="F140" s="908"/>
      <c r="G140" s="909"/>
      <c r="H140" s="909"/>
      <c r="I140" s="909"/>
      <c r="J140" s="909"/>
      <c r="K140" s="909"/>
      <c r="L140" s="909"/>
      <c r="M140" s="909"/>
      <c r="N140" s="914"/>
      <c r="O140" s="917" t="s">
        <v>12</v>
      </c>
      <c r="P140" s="918"/>
      <c r="Q140" s="886" t="s">
        <v>284</v>
      </c>
      <c r="R140" s="887"/>
      <c r="S140" s="888"/>
      <c r="T140" s="166"/>
      <c r="U140" s="167"/>
      <c r="V140" s="167"/>
      <c r="W140" s="167"/>
      <c r="X140" s="167"/>
      <c r="Y140" s="167"/>
      <c r="Z140" s="857"/>
      <c r="AA140" s="858"/>
      <c r="AB140" s="858"/>
      <c r="AC140" s="858"/>
      <c r="AD140" s="858"/>
      <c r="AE140" s="859"/>
      <c r="AF140" s="167"/>
      <c r="AG140" s="167"/>
      <c r="AH140" s="167"/>
      <c r="AI140" s="167"/>
      <c r="AJ140" s="167"/>
      <c r="AK140" s="167"/>
      <c r="AL140" s="167"/>
      <c r="AM140" s="167"/>
      <c r="AN140" s="167"/>
      <c r="AO140" s="167"/>
      <c r="AP140" s="167"/>
      <c r="AQ140" s="167"/>
      <c r="AR140" s="167"/>
      <c r="AS140" s="857"/>
      <c r="AT140" s="858"/>
      <c r="AU140" s="858"/>
      <c r="AV140" s="858"/>
      <c r="AW140" s="858"/>
      <c r="AX140" s="859"/>
      <c r="AY140" s="167"/>
      <c r="AZ140" s="167"/>
      <c r="BA140" s="167"/>
      <c r="BB140" s="167"/>
      <c r="BC140" s="167"/>
      <c r="BD140" s="167"/>
      <c r="BE140" s="167"/>
      <c r="BF140" s="167"/>
      <c r="BG140" s="167"/>
      <c r="BH140" s="167"/>
      <c r="BI140" s="167"/>
      <c r="BJ140" s="167"/>
      <c r="BK140" s="168"/>
      <c r="BL140" s="168"/>
      <c r="BM140" s="168"/>
      <c r="BN140" s="168"/>
      <c r="BO140" s="857"/>
      <c r="BP140" s="858"/>
      <c r="BQ140" s="858"/>
      <c r="BR140" s="858"/>
      <c r="BS140" s="858"/>
      <c r="BT140" s="859"/>
      <c r="BU140" s="167"/>
      <c r="BV140" s="167"/>
      <c r="BW140" s="167"/>
      <c r="BX140" s="167"/>
      <c r="BY140" s="167"/>
      <c r="BZ140" s="167"/>
      <c r="CA140" s="167"/>
      <c r="CB140" s="167"/>
      <c r="CC140" s="167"/>
      <c r="CD140" s="167"/>
      <c r="CE140" s="167"/>
      <c r="CF140" s="167"/>
      <c r="CG140" s="167"/>
      <c r="CH140" s="167"/>
      <c r="CI140" s="169"/>
      <c r="CJ140" s="860" t="s">
        <v>161</v>
      </c>
      <c r="CK140" s="861"/>
      <c r="CL140" s="861"/>
      <c r="CM140" s="861"/>
      <c r="CN140" s="861"/>
      <c r="CO140" s="861"/>
      <c r="CP140" s="862"/>
    </row>
    <row r="141" spans="2:95" ht="14.25" customHeight="1" x14ac:dyDescent="0.15">
      <c r="B141" s="9"/>
      <c r="C141" s="939"/>
      <c r="D141" s="864"/>
      <c r="E141" s="865"/>
      <c r="F141" s="910"/>
      <c r="G141" s="911"/>
      <c r="H141" s="911"/>
      <c r="I141" s="911"/>
      <c r="J141" s="911"/>
      <c r="K141" s="911"/>
      <c r="L141" s="911"/>
      <c r="M141" s="911"/>
      <c r="N141" s="915"/>
      <c r="O141" s="919"/>
      <c r="P141" s="920"/>
      <c r="Q141" s="863" t="s">
        <v>285</v>
      </c>
      <c r="R141" s="864"/>
      <c r="S141" s="865"/>
      <c r="T141" s="156"/>
      <c r="U141" s="209"/>
      <c r="V141" s="209"/>
      <c r="W141" s="209"/>
      <c r="X141" s="209"/>
      <c r="Y141" s="209"/>
      <c r="Z141" s="869"/>
      <c r="AA141" s="870"/>
      <c r="AB141" s="870"/>
      <c r="AC141" s="870"/>
      <c r="AD141" s="870"/>
      <c r="AE141" s="871"/>
      <c r="AF141" s="209"/>
      <c r="AG141" s="209"/>
      <c r="AH141" s="209"/>
      <c r="AI141" s="209"/>
      <c r="AJ141" s="209"/>
      <c r="AK141" s="209"/>
      <c r="AL141" s="209"/>
      <c r="AM141" s="209"/>
      <c r="AN141" s="209"/>
      <c r="AO141" s="209"/>
      <c r="AP141" s="209"/>
      <c r="AQ141" s="209"/>
      <c r="AR141" s="209"/>
      <c r="AS141" s="875"/>
      <c r="AT141" s="876"/>
      <c r="AU141" s="876"/>
      <c r="AV141" s="876"/>
      <c r="AW141" s="876"/>
      <c r="AX141" s="877"/>
      <c r="AY141" s="209"/>
      <c r="AZ141" s="209"/>
      <c r="BA141" s="209"/>
      <c r="BB141" s="209"/>
      <c r="BC141" s="209"/>
      <c r="BD141" s="209"/>
      <c r="BE141" s="209"/>
      <c r="BF141" s="209"/>
      <c r="BG141" s="209"/>
      <c r="BH141" s="209"/>
      <c r="BI141" s="209"/>
      <c r="BJ141" s="209"/>
      <c r="BK141" s="878" t="s">
        <v>281</v>
      </c>
      <c r="BL141" s="879"/>
      <c r="BM141" s="882" t="s">
        <v>138</v>
      </c>
      <c r="BN141" s="883"/>
      <c r="BO141" s="875"/>
      <c r="BP141" s="876"/>
      <c r="BQ141" s="876"/>
      <c r="BR141" s="876"/>
      <c r="BS141" s="876"/>
      <c r="BT141" s="877"/>
      <c r="BU141" s="209"/>
      <c r="BV141" s="209"/>
      <c r="BW141" s="209"/>
      <c r="BX141" s="209"/>
      <c r="BY141" s="209"/>
      <c r="BZ141" s="209"/>
      <c r="CA141" s="209"/>
      <c r="CB141" s="209"/>
      <c r="CC141" s="209"/>
      <c r="CD141" s="209"/>
      <c r="CE141" s="209"/>
      <c r="CF141" s="209"/>
      <c r="CG141" s="209"/>
      <c r="CH141" s="209"/>
      <c r="CI141" s="157"/>
      <c r="CJ141" s="889" t="s">
        <v>282</v>
      </c>
      <c r="CK141" s="890"/>
      <c r="CL141" s="890"/>
      <c r="CM141" s="890"/>
      <c r="CN141" s="890"/>
      <c r="CO141" s="890"/>
      <c r="CP141" s="129" t="s">
        <v>286</v>
      </c>
    </row>
    <row r="142" spans="2:95" ht="14.25" customHeight="1" x14ac:dyDescent="0.15">
      <c r="B142" s="9"/>
      <c r="C142" s="891"/>
      <c r="D142" s="892"/>
      <c r="E142" s="893"/>
      <c r="F142" s="910"/>
      <c r="G142" s="911"/>
      <c r="H142" s="911"/>
      <c r="I142" s="911"/>
      <c r="J142" s="911"/>
      <c r="K142" s="911"/>
      <c r="L142" s="911"/>
      <c r="M142" s="911"/>
      <c r="N142" s="915"/>
      <c r="O142" s="919"/>
      <c r="P142" s="920"/>
      <c r="Q142" s="866"/>
      <c r="R142" s="867"/>
      <c r="S142" s="868"/>
      <c r="T142" s="156"/>
      <c r="U142" s="209"/>
      <c r="V142" s="209"/>
      <c r="W142" s="209"/>
      <c r="X142" s="209"/>
      <c r="Y142" s="209"/>
      <c r="Z142" s="872"/>
      <c r="AA142" s="873"/>
      <c r="AB142" s="873"/>
      <c r="AC142" s="873"/>
      <c r="AD142" s="873"/>
      <c r="AE142" s="874"/>
      <c r="AF142" s="209"/>
      <c r="AG142" s="209"/>
      <c r="AH142" s="209"/>
      <c r="AI142" s="209"/>
      <c r="AJ142" s="209"/>
      <c r="AK142" s="209"/>
      <c r="AL142" s="209"/>
      <c r="AM142" s="209"/>
      <c r="AN142" s="209"/>
      <c r="AO142" s="209"/>
      <c r="AP142" s="209"/>
      <c r="AQ142" s="209"/>
      <c r="AR142" s="209"/>
      <c r="AS142" s="872"/>
      <c r="AT142" s="873"/>
      <c r="AU142" s="873"/>
      <c r="AV142" s="873"/>
      <c r="AW142" s="873"/>
      <c r="AX142" s="874"/>
      <c r="AY142" s="209"/>
      <c r="AZ142" s="209"/>
      <c r="BA142" s="209"/>
      <c r="BB142" s="209"/>
      <c r="BC142" s="209"/>
      <c r="BD142" s="209"/>
      <c r="BE142" s="209"/>
      <c r="BF142" s="209"/>
      <c r="BG142" s="209"/>
      <c r="BH142" s="209"/>
      <c r="BI142" s="209"/>
      <c r="BJ142" s="209"/>
      <c r="BK142" s="880"/>
      <c r="BL142" s="881"/>
      <c r="BM142" s="884"/>
      <c r="BN142" s="885"/>
      <c r="BO142" s="872"/>
      <c r="BP142" s="873"/>
      <c r="BQ142" s="873"/>
      <c r="BR142" s="873"/>
      <c r="BS142" s="873"/>
      <c r="BT142" s="874"/>
      <c r="BU142" s="209"/>
      <c r="BV142" s="209"/>
      <c r="BW142" s="209"/>
      <c r="BX142" s="209"/>
      <c r="BY142" s="209"/>
      <c r="BZ142" s="209"/>
      <c r="CA142" s="209"/>
      <c r="CB142" s="209"/>
      <c r="CC142" s="209"/>
      <c r="CD142" s="209"/>
      <c r="CE142" s="209"/>
      <c r="CF142" s="209"/>
      <c r="CG142" s="209"/>
      <c r="CH142" s="209"/>
      <c r="CI142" s="157"/>
      <c r="CJ142" s="894" t="s">
        <v>283</v>
      </c>
      <c r="CK142" s="895"/>
      <c r="CL142" s="895"/>
      <c r="CM142" s="895"/>
      <c r="CN142" s="895"/>
      <c r="CO142" s="895"/>
      <c r="CP142" s="130" t="s">
        <v>286</v>
      </c>
    </row>
    <row r="143" spans="2:95" ht="14.25" customHeight="1" thickBot="1" x14ac:dyDescent="0.2">
      <c r="B143" s="9"/>
      <c r="C143" s="896" t="s">
        <v>196</v>
      </c>
      <c r="D143" s="897"/>
      <c r="E143" s="898"/>
      <c r="F143" s="910"/>
      <c r="G143" s="911"/>
      <c r="H143" s="911"/>
      <c r="I143" s="911"/>
      <c r="J143" s="911"/>
      <c r="K143" s="911"/>
      <c r="L143" s="911"/>
      <c r="M143" s="911"/>
      <c r="N143" s="915"/>
      <c r="O143" s="919"/>
      <c r="P143" s="920"/>
      <c r="Q143" s="899" t="s">
        <v>20</v>
      </c>
      <c r="R143" s="900"/>
      <c r="S143" s="901"/>
      <c r="T143" s="158"/>
      <c r="U143" s="159"/>
      <c r="V143" s="159"/>
      <c r="W143" s="159"/>
      <c r="X143" s="159"/>
      <c r="Y143" s="159"/>
      <c r="Z143" s="902"/>
      <c r="AA143" s="903"/>
      <c r="AB143" s="903"/>
      <c r="AC143" s="903"/>
      <c r="AD143" s="903"/>
      <c r="AE143" s="904"/>
      <c r="AF143" s="159"/>
      <c r="AG143" s="159"/>
      <c r="AH143" s="159"/>
      <c r="AI143" s="159"/>
      <c r="AJ143" s="159"/>
      <c r="AK143" s="159"/>
      <c r="AL143" s="159"/>
      <c r="AM143" s="159"/>
      <c r="AN143" s="159"/>
      <c r="AO143" s="159"/>
      <c r="AP143" s="159"/>
      <c r="AQ143" s="159"/>
      <c r="AR143" s="159"/>
      <c r="AS143" s="902"/>
      <c r="AT143" s="903"/>
      <c r="AU143" s="903"/>
      <c r="AV143" s="903"/>
      <c r="AW143" s="903"/>
      <c r="AX143" s="904"/>
      <c r="AY143" s="159"/>
      <c r="AZ143" s="159"/>
      <c r="BA143" s="159"/>
      <c r="BB143" s="159"/>
      <c r="BC143" s="159"/>
      <c r="BD143" s="159"/>
      <c r="BE143" s="159"/>
      <c r="BF143" s="159"/>
      <c r="BG143" s="159"/>
      <c r="BH143" s="159"/>
      <c r="BI143" s="159"/>
      <c r="BJ143" s="159"/>
      <c r="BK143" s="124"/>
      <c r="BL143" s="124"/>
      <c r="BM143" s="124"/>
      <c r="BN143" s="124"/>
      <c r="BO143" s="902"/>
      <c r="BP143" s="903"/>
      <c r="BQ143" s="903"/>
      <c r="BR143" s="903"/>
      <c r="BS143" s="903"/>
      <c r="BT143" s="904"/>
      <c r="BU143" s="159"/>
      <c r="BV143" s="159"/>
      <c r="BW143" s="159"/>
      <c r="BX143" s="159"/>
      <c r="BY143" s="159"/>
      <c r="BZ143" s="159"/>
      <c r="CA143" s="159"/>
      <c r="CB143" s="159"/>
      <c r="CC143" s="159"/>
      <c r="CD143" s="159"/>
      <c r="CE143" s="159"/>
      <c r="CF143" s="159"/>
      <c r="CG143" s="159"/>
      <c r="CH143" s="159"/>
      <c r="CI143" s="160"/>
      <c r="CJ143" s="927" t="s">
        <v>287</v>
      </c>
      <c r="CK143" s="928"/>
      <c r="CL143" s="928"/>
      <c r="CM143" s="928"/>
      <c r="CN143" s="928"/>
      <c r="CO143" s="928"/>
      <c r="CP143" s="929"/>
    </row>
    <row r="144" spans="2:95" ht="14.25" customHeight="1" x14ac:dyDescent="0.15">
      <c r="B144" s="9"/>
      <c r="C144" s="891"/>
      <c r="D144" s="892"/>
      <c r="E144" s="893"/>
      <c r="F144" s="910"/>
      <c r="G144" s="911"/>
      <c r="H144" s="911"/>
      <c r="I144" s="911"/>
      <c r="J144" s="911"/>
      <c r="K144" s="911"/>
      <c r="L144" s="911"/>
      <c r="M144" s="911"/>
      <c r="N144" s="915"/>
      <c r="O144" s="917" t="s">
        <v>14</v>
      </c>
      <c r="P144" s="918"/>
      <c r="Q144" s="886" t="s">
        <v>284</v>
      </c>
      <c r="R144" s="887"/>
      <c r="S144" s="888"/>
      <c r="T144" s="166"/>
      <c r="U144" s="167"/>
      <c r="V144" s="167"/>
      <c r="W144" s="167"/>
      <c r="X144" s="167"/>
      <c r="Y144" s="167"/>
      <c r="Z144" s="857"/>
      <c r="AA144" s="858"/>
      <c r="AB144" s="858"/>
      <c r="AC144" s="858"/>
      <c r="AD144" s="858"/>
      <c r="AE144" s="859"/>
      <c r="AF144" s="167"/>
      <c r="AG144" s="167"/>
      <c r="AH144" s="167"/>
      <c r="AI144" s="167"/>
      <c r="AJ144" s="167"/>
      <c r="AK144" s="167"/>
      <c r="AL144" s="167"/>
      <c r="AM144" s="167"/>
      <c r="AN144" s="167"/>
      <c r="AO144" s="167"/>
      <c r="AP144" s="167"/>
      <c r="AQ144" s="167"/>
      <c r="AR144" s="167"/>
      <c r="AS144" s="857"/>
      <c r="AT144" s="858"/>
      <c r="AU144" s="858"/>
      <c r="AV144" s="858"/>
      <c r="AW144" s="858"/>
      <c r="AX144" s="859"/>
      <c r="AY144" s="167"/>
      <c r="AZ144" s="167"/>
      <c r="BA144" s="167"/>
      <c r="BB144" s="167"/>
      <c r="BC144" s="167"/>
      <c r="BD144" s="167"/>
      <c r="BE144" s="167"/>
      <c r="BF144" s="167"/>
      <c r="BG144" s="167"/>
      <c r="BH144" s="167"/>
      <c r="BI144" s="167"/>
      <c r="BJ144" s="167"/>
      <c r="BK144" s="168"/>
      <c r="BL144" s="168"/>
      <c r="BM144" s="168"/>
      <c r="BN144" s="168"/>
      <c r="BO144" s="857"/>
      <c r="BP144" s="858"/>
      <c r="BQ144" s="858"/>
      <c r="BR144" s="858"/>
      <c r="BS144" s="858"/>
      <c r="BT144" s="859"/>
      <c r="BU144" s="167"/>
      <c r="BV144" s="167"/>
      <c r="BW144" s="167"/>
      <c r="BX144" s="167"/>
      <c r="BY144" s="167"/>
      <c r="BZ144" s="167"/>
      <c r="CA144" s="167"/>
      <c r="CB144" s="167"/>
      <c r="CC144" s="167"/>
      <c r="CD144" s="167"/>
      <c r="CE144" s="167"/>
      <c r="CF144" s="167"/>
      <c r="CG144" s="167"/>
      <c r="CH144" s="167"/>
      <c r="CI144" s="169"/>
      <c r="CJ144" s="932"/>
      <c r="CK144" s="933"/>
      <c r="CL144" s="933"/>
      <c r="CM144" s="933"/>
      <c r="CN144" s="933"/>
      <c r="CO144" s="933"/>
      <c r="CP144" s="934"/>
    </row>
    <row r="145" spans="2:95" ht="14.25" customHeight="1" x14ac:dyDescent="0.15">
      <c r="B145" s="9"/>
      <c r="C145" s="891" t="s">
        <v>19</v>
      </c>
      <c r="D145" s="892"/>
      <c r="E145" s="893"/>
      <c r="F145" s="910"/>
      <c r="G145" s="911"/>
      <c r="H145" s="911"/>
      <c r="I145" s="911"/>
      <c r="J145" s="911"/>
      <c r="K145" s="911"/>
      <c r="L145" s="911"/>
      <c r="M145" s="911"/>
      <c r="N145" s="915"/>
      <c r="O145" s="919"/>
      <c r="P145" s="920"/>
      <c r="Q145" s="863" t="s">
        <v>285</v>
      </c>
      <c r="R145" s="864"/>
      <c r="S145" s="865"/>
      <c r="T145" s="156"/>
      <c r="U145" s="209"/>
      <c r="V145" s="209"/>
      <c r="W145" s="209"/>
      <c r="X145" s="209"/>
      <c r="Y145" s="209"/>
      <c r="Z145" s="869"/>
      <c r="AA145" s="870"/>
      <c r="AB145" s="870"/>
      <c r="AC145" s="870"/>
      <c r="AD145" s="870"/>
      <c r="AE145" s="871"/>
      <c r="AF145" s="209"/>
      <c r="AG145" s="209"/>
      <c r="AH145" s="209"/>
      <c r="AI145" s="209"/>
      <c r="AJ145" s="209"/>
      <c r="AK145" s="209"/>
      <c r="AL145" s="209"/>
      <c r="AM145" s="209"/>
      <c r="AN145" s="209"/>
      <c r="AO145" s="209"/>
      <c r="AP145" s="209"/>
      <c r="AQ145" s="209"/>
      <c r="AR145" s="209"/>
      <c r="AS145" s="875"/>
      <c r="AT145" s="876"/>
      <c r="AU145" s="876"/>
      <c r="AV145" s="876"/>
      <c r="AW145" s="876"/>
      <c r="AX145" s="877"/>
      <c r="AY145" s="209"/>
      <c r="AZ145" s="209"/>
      <c r="BA145" s="209"/>
      <c r="BB145" s="209"/>
      <c r="BC145" s="209"/>
      <c r="BD145" s="209"/>
      <c r="BE145" s="209"/>
      <c r="BF145" s="209"/>
      <c r="BG145" s="209"/>
      <c r="BH145" s="209"/>
      <c r="BI145" s="209"/>
      <c r="BJ145" s="209"/>
      <c r="BK145" s="878" t="s">
        <v>281</v>
      </c>
      <c r="BL145" s="879"/>
      <c r="BM145" s="882" t="s">
        <v>138</v>
      </c>
      <c r="BN145" s="883"/>
      <c r="BO145" s="875"/>
      <c r="BP145" s="876"/>
      <c r="BQ145" s="876"/>
      <c r="BR145" s="876"/>
      <c r="BS145" s="876"/>
      <c r="BT145" s="877"/>
      <c r="BU145" s="209"/>
      <c r="BV145" s="209"/>
      <c r="BW145" s="209"/>
      <c r="BX145" s="209"/>
      <c r="BY145" s="209"/>
      <c r="BZ145" s="209"/>
      <c r="CA145" s="209"/>
      <c r="CB145" s="209"/>
      <c r="CC145" s="209"/>
      <c r="CD145" s="209"/>
      <c r="CE145" s="209"/>
      <c r="CF145" s="209"/>
      <c r="CG145" s="209"/>
      <c r="CH145" s="209"/>
      <c r="CI145" s="157"/>
      <c r="CJ145" s="924"/>
      <c r="CK145" s="925"/>
      <c r="CL145" s="925"/>
      <c r="CM145" s="925"/>
      <c r="CN145" s="925"/>
      <c r="CO145" s="925"/>
      <c r="CP145" s="926"/>
    </row>
    <row r="146" spans="2:95" ht="14.25" customHeight="1" x14ac:dyDescent="0.15">
      <c r="C146" s="891" t="str">
        <f>IF(OR($I$15="",C143="",C145=""),"（   ）",TEXT(WEEKDAY(DATE(2018+$I$15,C143,C145)),"(aaa)"))</f>
        <v>（   ）</v>
      </c>
      <c r="D146" s="892"/>
      <c r="E146" s="893"/>
      <c r="F146" s="910"/>
      <c r="G146" s="911"/>
      <c r="H146" s="911"/>
      <c r="I146" s="911"/>
      <c r="J146" s="911"/>
      <c r="K146" s="911"/>
      <c r="L146" s="911"/>
      <c r="M146" s="911"/>
      <c r="N146" s="915"/>
      <c r="O146" s="919"/>
      <c r="P146" s="920"/>
      <c r="Q146" s="866"/>
      <c r="R146" s="867"/>
      <c r="S146" s="868"/>
      <c r="T146" s="156"/>
      <c r="U146" s="209"/>
      <c r="V146" s="209"/>
      <c r="W146" s="209"/>
      <c r="X146" s="209"/>
      <c r="Y146" s="209"/>
      <c r="Z146" s="872"/>
      <c r="AA146" s="873"/>
      <c r="AB146" s="873"/>
      <c r="AC146" s="873"/>
      <c r="AD146" s="873"/>
      <c r="AE146" s="874"/>
      <c r="AF146" s="209"/>
      <c r="AG146" s="209"/>
      <c r="AH146" s="209"/>
      <c r="AI146" s="209"/>
      <c r="AJ146" s="209"/>
      <c r="AK146" s="209"/>
      <c r="AL146" s="209"/>
      <c r="AM146" s="209"/>
      <c r="AN146" s="209"/>
      <c r="AO146" s="209"/>
      <c r="AP146" s="209"/>
      <c r="AQ146" s="209"/>
      <c r="AR146" s="209"/>
      <c r="AS146" s="872"/>
      <c r="AT146" s="873"/>
      <c r="AU146" s="873"/>
      <c r="AV146" s="873"/>
      <c r="AW146" s="873"/>
      <c r="AX146" s="874"/>
      <c r="AY146" s="209"/>
      <c r="AZ146" s="209"/>
      <c r="BA146" s="209"/>
      <c r="BB146" s="209"/>
      <c r="BC146" s="209"/>
      <c r="BD146" s="209"/>
      <c r="BE146" s="209"/>
      <c r="BF146" s="209"/>
      <c r="BG146" s="209"/>
      <c r="BH146" s="209"/>
      <c r="BI146" s="209"/>
      <c r="BJ146" s="209"/>
      <c r="BK146" s="880"/>
      <c r="BL146" s="881"/>
      <c r="BM146" s="884"/>
      <c r="BN146" s="885"/>
      <c r="BO146" s="872"/>
      <c r="BP146" s="873"/>
      <c r="BQ146" s="873"/>
      <c r="BR146" s="873"/>
      <c r="BS146" s="873"/>
      <c r="BT146" s="874"/>
      <c r="BU146" s="209"/>
      <c r="BV146" s="209"/>
      <c r="BW146" s="209"/>
      <c r="BX146" s="209"/>
      <c r="BY146" s="209"/>
      <c r="BZ146" s="209"/>
      <c r="CA146" s="209"/>
      <c r="CB146" s="209"/>
      <c r="CC146" s="209"/>
      <c r="CD146" s="209"/>
      <c r="CE146" s="209"/>
      <c r="CF146" s="209"/>
      <c r="CG146" s="209"/>
      <c r="CH146" s="209"/>
      <c r="CI146" s="157"/>
      <c r="CJ146" s="924"/>
      <c r="CK146" s="925"/>
      <c r="CL146" s="925"/>
      <c r="CM146" s="925"/>
      <c r="CN146" s="925"/>
      <c r="CO146" s="925"/>
      <c r="CP146" s="926"/>
    </row>
    <row r="147" spans="2:95" ht="14.25" customHeight="1" thickBot="1" x14ac:dyDescent="0.2">
      <c r="C147" s="921"/>
      <c r="D147" s="922"/>
      <c r="E147" s="923"/>
      <c r="F147" s="912"/>
      <c r="G147" s="913"/>
      <c r="H147" s="913"/>
      <c r="I147" s="913"/>
      <c r="J147" s="913"/>
      <c r="K147" s="913"/>
      <c r="L147" s="913"/>
      <c r="M147" s="913"/>
      <c r="N147" s="916"/>
      <c r="O147" s="930"/>
      <c r="P147" s="931"/>
      <c r="Q147" s="899" t="s">
        <v>20</v>
      </c>
      <c r="R147" s="900"/>
      <c r="S147" s="901"/>
      <c r="T147" s="158"/>
      <c r="U147" s="159"/>
      <c r="V147" s="159"/>
      <c r="W147" s="159"/>
      <c r="X147" s="159"/>
      <c r="Y147" s="159"/>
      <c r="Z147" s="902"/>
      <c r="AA147" s="903"/>
      <c r="AB147" s="903"/>
      <c r="AC147" s="903"/>
      <c r="AD147" s="903"/>
      <c r="AE147" s="904"/>
      <c r="AF147" s="159"/>
      <c r="AG147" s="159"/>
      <c r="AH147" s="159"/>
      <c r="AI147" s="159"/>
      <c r="AJ147" s="159"/>
      <c r="AK147" s="159"/>
      <c r="AL147" s="159"/>
      <c r="AM147" s="159"/>
      <c r="AN147" s="159"/>
      <c r="AO147" s="159"/>
      <c r="AP147" s="159"/>
      <c r="AQ147" s="159"/>
      <c r="AR147" s="159"/>
      <c r="AS147" s="902"/>
      <c r="AT147" s="903"/>
      <c r="AU147" s="903"/>
      <c r="AV147" s="903"/>
      <c r="AW147" s="903"/>
      <c r="AX147" s="904"/>
      <c r="AY147" s="159"/>
      <c r="AZ147" s="159"/>
      <c r="BA147" s="159"/>
      <c r="BB147" s="159"/>
      <c r="BC147" s="159"/>
      <c r="BD147" s="159"/>
      <c r="BE147" s="159"/>
      <c r="BF147" s="159"/>
      <c r="BG147" s="159"/>
      <c r="BH147" s="159"/>
      <c r="BI147" s="159"/>
      <c r="BJ147" s="159"/>
      <c r="BK147" s="124"/>
      <c r="BL147" s="124"/>
      <c r="BM147" s="124"/>
      <c r="BN147" s="124"/>
      <c r="BO147" s="902"/>
      <c r="BP147" s="903"/>
      <c r="BQ147" s="903"/>
      <c r="BR147" s="903"/>
      <c r="BS147" s="903"/>
      <c r="BT147" s="904"/>
      <c r="BU147" s="159"/>
      <c r="BV147" s="159"/>
      <c r="BW147" s="159"/>
      <c r="BX147" s="159"/>
      <c r="BY147" s="159"/>
      <c r="BZ147" s="159"/>
      <c r="CA147" s="159"/>
      <c r="CB147" s="159"/>
      <c r="CC147" s="159"/>
      <c r="CD147" s="159"/>
      <c r="CE147" s="159"/>
      <c r="CF147" s="159"/>
      <c r="CG147" s="159"/>
      <c r="CH147" s="159"/>
      <c r="CI147" s="160"/>
      <c r="CJ147" s="935"/>
      <c r="CK147" s="936"/>
      <c r="CL147" s="936"/>
      <c r="CM147" s="936"/>
      <c r="CN147" s="936"/>
      <c r="CO147" s="936"/>
      <c r="CP147" s="937"/>
    </row>
    <row r="148" spans="2:95" s="26" customFormat="1" ht="14.25" customHeight="1" x14ac:dyDescent="0.15">
      <c r="B148" s="165"/>
      <c r="C148" s="938" t="s">
        <v>300</v>
      </c>
      <c r="D148" s="887"/>
      <c r="E148" s="888"/>
      <c r="F148" s="908"/>
      <c r="G148" s="909"/>
      <c r="H148" s="909"/>
      <c r="I148" s="909"/>
      <c r="J148" s="909"/>
      <c r="K148" s="909"/>
      <c r="L148" s="909"/>
      <c r="M148" s="909"/>
      <c r="N148" s="914"/>
      <c r="O148" s="917" t="s">
        <v>12</v>
      </c>
      <c r="P148" s="918"/>
      <c r="Q148" s="886" t="s">
        <v>284</v>
      </c>
      <c r="R148" s="887"/>
      <c r="S148" s="888"/>
      <c r="T148" s="166"/>
      <c r="U148" s="167"/>
      <c r="V148" s="167"/>
      <c r="W148" s="167"/>
      <c r="X148" s="167"/>
      <c r="Y148" s="167"/>
      <c r="Z148" s="857"/>
      <c r="AA148" s="858"/>
      <c r="AB148" s="858"/>
      <c r="AC148" s="858"/>
      <c r="AD148" s="858"/>
      <c r="AE148" s="859"/>
      <c r="AF148" s="167"/>
      <c r="AG148" s="167"/>
      <c r="AH148" s="167"/>
      <c r="AI148" s="167"/>
      <c r="AJ148" s="167"/>
      <c r="AK148" s="167"/>
      <c r="AL148" s="167"/>
      <c r="AM148" s="167"/>
      <c r="AN148" s="167"/>
      <c r="AO148" s="167"/>
      <c r="AP148" s="167"/>
      <c r="AQ148" s="167"/>
      <c r="AR148" s="167"/>
      <c r="AS148" s="857"/>
      <c r="AT148" s="858"/>
      <c r="AU148" s="858"/>
      <c r="AV148" s="858"/>
      <c r="AW148" s="858"/>
      <c r="AX148" s="859"/>
      <c r="AY148" s="167"/>
      <c r="AZ148" s="167"/>
      <c r="BA148" s="167"/>
      <c r="BB148" s="167"/>
      <c r="BC148" s="167"/>
      <c r="BD148" s="167"/>
      <c r="BE148" s="167"/>
      <c r="BF148" s="167"/>
      <c r="BG148" s="167"/>
      <c r="BH148" s="167"/>
      <c r="BI148" s="167"/>
      <c r="BJ148" s="167"/>
      <c r="BK148" s="168"/>
      <c r="BL148" s="168"/>
      <c r="BM148" s="168"/>
      <c r="BN148" s="168"/>
      <c r="BO148" s="857"/>
      <c r="BP148" s="858"/>
      <c r="BQ148" s="858"/>
      <c r="BR148" s="858"/>
      <c r="BS148" s="858"/>
      <c r="BT148" s="859"/>
      <c r="BU148" s="167"/>
      <c r="BV148" s="167"/>
      <c r="BW148" s="167"/>
      <c r="BX148" s="167"/>
      <c r="BY148" s="167"/>
      <c r="BZ148" s="167"/>
      <c r="CA148" s="167"/>
      <c r="CB148" s="167"/>
      <c r="CC148" s="167"/>
      <c r="CD148" s="167"/>
      <c r="CE148" s="167"/>
      <c r="CF148" s="167"/>
      <c r="CG148" s="167"/>
      <c r="CH148" s="167"/>
      <c r="CI148" s="169"/>
      <c r="CJ148" s="860" t="s">
        <v>161</v>
      </c>
      <c r="CK148" s="861"/>
      <c r="CL148" s="861"/>
      <c r="CM148" s="861"/>
      <c r="CN148" s="861"/>
      <c r="CO148" s="861"/>
      <c r="CP148" s="862"/>
      <c r="CQ148" s="73"/>
    </row>
    <row r="149" spans="2:95" s="26" customFormat="1" ht="14.25" customHeight="1" x14ac:dyDescent="0.15">
      <c r="B149" s="165"/>
      <c r="C149" s="939"/>
      <c r="D149" s="864"/>
      <c r="E149" s="865"/>
      <c r="F149" s="910"/>
      <c r="G149" s="911"/>
      <c r="H149" s="911"/>
      <c r="I149" s="911"/>
      <c r="J149" s="911"/>
      <c r="K149" s="911"/>
      <c r="L149" s="911"/>
      <c r="M149" s="911"/>
      <c r="N149" s="915"/>
      <c r="O149" s="919"/>
      <c r="P149" s="920"/>
      <c r="Q149" s="863" t="s">
        <v>285</v>
      </c>
      <c r="R149" s="864"/>
      <c r="S149" s="865"/>
      <c r="T149" s="156"/>
      <c r="U149" s="209"/>
      <c r="V149" s="209"/>
      <c r="W149" s="209"/>
      <c r="X149" s="209"/>
      <c r="Y149" s="209"/>
      <c r="Z149" s="869"/>
      <c r="AA149" s="870"/>
      <c r="AB149" s="870"/>
      <c r="AC149" s="870"/>
      <c r="AD149" s="870"/>
      <c r="AE149" s="871"/>
      <c r="AF149" s="209"/>
      <c r="AG149" s="209"/>
      <c r="AH149" s="209"/>
      <c r="AI149" s="209"/>
      <c r="AJ149" s="209"/>
      <c r="AK149" s="209"/>
      <c r="AL149" s="209"/>
      <c r="AM149" s="209"/>
      <c r="AN149" s="209"/>
      <c r="AO149" s="209"/>
      <c r="AP149" s="209"/>
      <c r="AQ149" s="209"/>
      <c r="AR149" s="209"/>
      <c r="AS149" s="875"/>
      <c r="AT149" s="876"/>
      <c r="AU149" s="876"/>
      <c r="AV149" s="876"/>
      <c r="AW149" s="876"/>
      <c r="AX149" s="877"/>
      <c r="AY149" s="209"/>
      <c r="AZ149" s="209"/>
      <c r="BA149" s="209"/>
      <c r="BB149" s="209"/>
      <c r="BC149" s="209"/>
      <c r="BD149" s="209"/>
      <c r="BE149" s="209"/>
      <c r="BF149" s="209"/>
      <c r="BG149" s="209"/>
      <c r="BH149" s="209"/>
      <c r="BI149" s="209"/>
      <c r="BJ149" s="209"/>
      <c r="BK149" s="878" t="s">
        <v>281</v>
      </c>
      <c r="BL149" s="879"/>
      <c r="BM149" s="882" t="s">
        <v>138</v>
      </c>
      <c r="BN149" s="883"/>
      <c r="BO149" s="875"/>
      <c r="BP149" s="876"/>
      <c r="BQ149" s="876"/>
      <c r="BR149" s="876"/>
      <c r="BS149" s="876"/>
      <c r="BT149" s="877"/>
      <c r="BU149" s="209"/>
      <c r="BV149" s="209"/>
      <c r="BW149" s="209"/>
      <c r="BX149" s="209"/>
      <c r="BY149" s="209"/>
      <c r="BZ149" s="209"/>
      <c r="CA149" s="209"/>
      <c r="CB149" s="209"/>
      <c r="CC149" s="209"/>
      <c r="CD149" s="209"/>
      <c r="CE149" s="209"/>
      <c r="CF149" s="209"/>
      <c r="CG149" s="209"/>
      <c r="CH149" s="209"/>
      <c r="CI149" s="157"/>
      <c r="CJ149" s="889" t="s">
        <v>282</v>
      </c>
      <c r="CK149" s="890"/>
      <c r="CL149" s="890"/>
      <c r="CM149" s="890"/>
      <c r="CN149" s="890"/>
      <c r="CO149" s="890"/>
      <c r="CP149" s="129" t="s">
        <v>286</v>
      </c>
      <c r="CQ149" s="73"/>
    </row>
    <row r="150" spans="2:95" s="26" customFormat="1" ht="14.25" customHeight="1" x14ac:dyDescent="0.15">
      <c r="B150" s="165"/>
      <c r="C150" s="891"/>
      <c r="D150" s="892"/>
      <c r="E150" s="893"/>
      <c r="F150" s="910"/>
      <c r="G150" s="911"/>
      <c r="H150" s="911"/>
      <c r="I150" s="911"/>
      <c r="J150" s="911"/>
      <c r="K150" s="911"/>
      <c r="L150" s="911"/>
      <c r="M150" s="911"/>
      <c r="N150" s="915"/>
      <c r="O150" s="919"/>
      <c r="P150" s="920"/>
      <c r="Q150" s="866"/>
      <c r="R150" s="867"/>
      <c r="S150" s="868"/>
      <c r="T150" s="156"/>
      <c r="U150" s="209"/>
      <c r="V150" s="209"/>
      <c r="W150" s="209"/>
      <c r="X150" s="209"/>
      <c r="Y150" s="209"/>
      <c r="Z150" s="872"/>
      <c r="AA150" s="873"/>
      <c r="AB150" s="873"/>
      <c r="AC150" s="873"/>
      <c r="AD150" s="873"/>
      <c r="AE150" s="874"/>
      <c r="AF150" s="209"/>
      <c r="AG150" s="209"/>
      <c r="AH150" s="209"/>
      <c r="AI150" s="209"/>
      <c r="AJ150" s="209"/>
      <c r="AK150" s="209"/>
      <c r="AL150" s="209"/>
      <c r="AM150" s="209"/>
      <c r="AN150" s="209"/>
      <c r="AO150" s="209"/>
      <c r="AP150" s="209"/>
      <c r="AQ150" s="209"/>
      <c r="AR150" s="209"/>
      <c r="AS150" s="872"/>
      <c r="AT150" s="873"/>
      <c r="AU150" s="873"/>
      <c r="AV150" s="873"/>
      <c r="AW150" s="873"/>
      <c r="AX150" s="874"/>
      <c r="AY150" s="209"/>
      <c r="AZ150" s="209"/>
      <c r="BA150" s="209"/>
      <c r="BB150" s="209"/>
      <c r="BC150" s="209"/>
      <c r="BD150" s="209"/>
      <c r="BE150" s="209"/>
      <c r="BF150" s="209"/>
      <c r="BG150" s="209"/>
      <c r="BH150" s="209"/>
      <c r="BI150" s="209"/>
      <c r="BJ150" s="209"/>
      <c r="BK150" s="880"/>
      <c r="BL150" s="881"/>
      <c r="BM150" s="884"/>
      <c r="BN150" s="885"/>
      <c r="BO150" s="872"/>
      <c r="BP150" s="873"/>
      <c r="BQ150" s="873"/>
      <c r="BR150" s="873"/>
      <c r="BS150" s="873"/>
      <c r="BT150" s="874"/>
      <c r="BU150" s="209"/>
      <c r="BV150" s="209"/>
      <c r="BW150" s="209"/>
      <c r="BX150" s="209"/>
      <c r="BY150" s="209"/>
      <c r="BZ150" s="209"/>
      <c r="CA150" s="209"/>
      <c r="CB150" s="209"/>
      <c r="CC150" s="209"/>
      <c r="CD150" s="209"/>
      <c r="CE150" s="209"/>
      <c r="CF150" s="209"/>
      <c r="CG150" s="209"/>
      <c r="CH150" s="209"/>
      <c r="CI150" s="157"/>
      <c r="CJ150" s="894" t="s">
        <v>283</v>
      </c>
      <c r="CK150" s="895"/>
      <c r="CL150" s="895"/>
      <c r="CM150" s="895"/>
      <c r="CN150" s="895"/>
      <c r="CO150" s="895"/>
      <c r="CP150" s="130" t="s">
        <v>286</v>
      </c>
      <c r="CQ150" s="73"/>
    </row>
    <row r="151" spans="2:95" s="26" customFormat="1" ht="14.25" customHeight="1" thickBot="1" x14ac:dyDescent="0.2">
      <c r="B151" s="165"/>
      <c r="C151" s="896" t="s">
        <v>196</v>
      </c>
      <c r="D151" s="897"/>
      <c r="E151" s="898"/>
      <c r="F151" s="910"/>
      <c r="G151" s="911"/>
      <c r="H151" s="911"/>
      <c r="I151" s="911"/>
      <c r="J151" s="911"/>
      <c r="K151" s="911"/>
      <c r="L151" s="911"/>
      <c r="M151" s="911"/>
      <c r="N151" s="915"/>
      <c r="O151" s="919"/>
      <c r="P151" s="920"/>
      <c r="Q151" s="899" t="s">
        <v>20</v>
      </c>
      <c r="R151" s="900"/>
      <c r="S151" s="901"/>
      <c r="T151" s="158"/>
      <c r="U151" s="159"/>
      <c r="V151" s="159"/>
      <c r="W151" s="159"/>
      <c r="X151" s="159"/>
      <c r="Y151" s="159"/>
      <c r="Z151" s="902"/>
      <c r="AA151" s="903"/>
      <c r="AB151" s="903"/>
      <c r="AC151" s="903"/>
      <c r="AD151" s="903"/>
      <c r="AE151" s="904"/>
      <c r="AF151" s="159"/>
      <c r="AG151" s="159"/>
      <c r="AH151" s="159"/>
      <c r="AI151" s="159"/>
      <c r="AJ151" s="159"/>
      <c r="AK151" s="159"/>
      <c r="AL151" s="159"/>
      <c r="AM151" s="159"/>
      <c r="AN151" s="159"/>
      <c r="AO151" s="159"/>
      <c r="AP151" s="159"/>
      <c r="AQ151" s="159"/>
      <c r="AR151" s="159"/>
      <c r="AS151" s="902"/>
      <c r="AT151" s="903"/>
      <c r="AU151" s="903"/>
      <c r="AV151" s="903"/>
      <c r="AW151" s="903"/>
      <c r="AX151" s="904"/>
      <c r="AY151" s="159"/>
      <c r="AZ151" s="159"/>
      <c r="BA151" s="159"/>
      <c r="BB151" s="159"/>
      <c r="BC151" s="159"/>
      <c r="BD151" s="159"/>
      <c r="BE151" s="159"/>
      <c r="BF151" s="159"/>
      <c r="BG151" s="159"/>
      <c r="BH151" s="159"/>
      <c r="BI151" s="159"/>
      <c r="BJ151" s="159"/>
      <c r="BK151" s="124"/>
      <c r="BL151" s="124"/>
      <c r="BM151" s="124"/>
      <c r="BN151" s="124"/>
      <c r="BO151" s="902"/>
      <c r="BP151" s="903"/>
      <c r="BQ151" s="903"/>
      <c r="BR151" s="903"/>
      <c r="BS151" s="903"/>
      <c r="BT151" s="904"/>
      <c r="BU151" s="159"/>
      <c r="BV151" s="159"/>
      <c r="BW151" s="159"/>
      <c r="BX151" s="159"/>
      <c r="BY151" s="159"/>
      <c r="BZ151" s="159"/>
      <c r="CA151" s="159"/>
      <c r="CB151" s="159"/>
      <c r="CC151" s="159"/>
      <c r="CD151" s="159"/>
      <c r="CE151" s="159"/>
      <c r="CF151" s="159"/>
      <c r="CG151" s="159"/>
      <c r="CH151" s="159"/>
      <c r="CI151" s="160"/>
      <c r="CJ151" s="927" t="s">
        <v>287</v>
      </c>
      <c r="CK151" s="928"/>
      <c r="CL151" s="928"/>
      <c r="CM151" s="928"/>
      <c r="CN151" s="928"/>
      <c r="CO151" s="928"/>
      <c r="CP151" s="929"/>
      <c r="CQ151" s="73"/>
    </row>
    <row r="152" spans="2:95" s="26" customFormat="1" ht="14.25" customHeight="1" x14ac:dyDescent="0.15">
      <c r="B152" s="165"/>
      <c r="C152" s="891"/>
      <c r="D152" s="892"/>
      <c r="E152" s="893"/>
      <c r="F152" s="910"/>
      <c r="G152" s="911"/>
      <c r="H152" s="911"/>
      <c r="I152" s="911"/>
      <c r="J152" s="911"/>
      <c r="K152" s="911"/>
      <c r="L152" s="911"/>
      <c r="M152" s="911"/>
      <c r="N152" s="915"/>
      <c r="O152" s="917" t="s">
        <v>14</v>
      </c>
      <c r="P152" s="918"/>
      <c r="Q152" s="886" t="s">
        <v>284</v>
      </c>
      <c r="R152" s="887"/>
      <c r="S152" s="888"/>
      <c r="T152" s="166"/>
      <c r="U152" s="167"/>
      <c r="V152" s="167"/>
      <c r="W152" s="167"/>
      <c r="X152" s="167"/>
      <c r="Y152" s="167"/>
      <c r="Z152" s="857"/>
      <c r="AA152" s="858"/>
      <c r="AB152" s="858"/>
      <c r="AC152" s="858"/>
      <c r="AD152" s="858"/>
      <c r="AE152" s="859"/>
      <c r="AF152" s="167"/>
      <c r="AG152" s="167"/>
      <c r="AH152" s="167"/>
      <c r="AI152" s="167"/>
      <c r="AJ152" s="167"/>
      <c r="AK152" s="167"/>
      <c r="AL152" s="167"/>
      <c r="AM152" s="167"/>
      <c r="AN152" s="167"/>
      <c r="AO152" s="167"/>
      <c r="AP152" s="167"/>
      <c r="AQ152" s="167"/>
      <c r="AR152" s="167"/>
      <c r="AS152" s="857"/>
      <c r="AT152" s="858"/>
      <c r="AU152" s="858"/>
      <c r="AV152" s="858"/>
      <c r="AW152" s="858"/>
      <c r="AX152" s="859"/>
      <c r="AY152" s="167"/>
      <c r="AZ152" s="167"/>
      <c r="BA152" s="167"/>
      <c r="BB152" s="167"/>
      <c r="BC152" s="167"/>
      <c r="BD152" s="167"/>
      <c r="BE152" s="167"/>
      <c r="BF152" s="167"/>
      <c r="BG152" s="167"/>
      <c r="BH152" s="167"/>
      <c r="BI152" s="167"/>
      <c r="BJ152" s="167"/>
      <c r="BK152" s="168"/>
      <c r="BL152" s="168"/>
      <c r="BM152" s="168"/>
      <c r="BN152" s="168"/>
      <c r="BO152" s="857"/>
      <c r="BP152" s="858"/>
      <c r="BQ152" s="858"/>
      <c r="BR152" s="858"/>
      <c r="BS152" s="858"/>
      <c r="BT152" s="859"/>
      <c r="BU152" s="167"/>
      <c r="BV152" s="167"/>
      <c r="BW152" s="167"/>
      <c r="BX152" s="167"/>
      <c r="BY152" s="167"/>
      <c r="BZ152" s="167"/>
      <c r="CA152" s="167"/>
      <c r="CB152" s="167"/>
      <c r="CC152" s="167"/>
      <c r="CD152" s="167"/>
      <c r="CE152" s="167"/>
      <c r="CF152" s="167"/>
      <c r="CG152" s="167"/>
      <c r="CH152" s="167"/>
      <c r="CI152" s="169"/>
      <c r="CJ152" s="932"/>
      <c r="CK152" s="933"/>
      <c r="CL152" s="933"/>
      <c r="CM152" s="933"/>
      <c r="CN152" s="933"/>
      <c r="CO152" s="933"/>
      <c r="CP152" s="934"/>
      <c r="CQ152" s="73"/>
    </row>
    <row r="153" spans="2:95" s="26" customFormat="1" ht="14.25" customHeight="1" x14ac:dyDescent="0.15">
      <c r="B153" s="165"/>
      <c r="C153" s="891" t="s">
        <v>19</v>
      </c>
      <c r="D153" s="892"/>
      <c r="E153" s="893"/>
      <c r="F153" s="910"/>
      <c r="G153" s="911"/>
      <c r="H153" s="911"/>
      <c r="I153" s="911"/>
      <c r="J153" s="911"/>
      <c r="K153" s="911"/>
      <c r="L153" s="911"/>
      <c r="M153" s="911"/>
      <c r="N153" s="915"/>
      <c r="O153" s="919"/>
      <c r="P153" s="920"/>
      <c r="Q153" s="863" t="s">
        <v>285</v>
      </c>
      <c r="R153" s="864"/>
      <c r="S153" s="865"/>
      <c r="T153" s="156"/>
      <c r="U153" s="209"/>
      <c r="V153" s="209"/>
      <c r="W153" s="209"/>
      <c r="X153" s="209"/>
      <c r="Y153" s="209"/>
      <c r="Z153" s="869"/>
      <c r="AA153" s="870"/>
      <c r="AB153" s="870"/>
      <c r="AC153" s="870"/>
      <c r="AD153" s="870"/>
      <c r="AE153" s="871"/>
      <c r="AF153" s="209"/>
      <c r="AG153" s="209"/>
      <c r="AH153" s="209"/>
      <c r="AI153" s="209"/>
      <c r="AJ153" s="209"/>
      <c r="AK153" s="209"/>
      <c r="AL153" s="209"/>
      <c r="AM153" s="209"/>
      <c r="AN153" s="209"/>
      <c r="AO153" s="209"/>
      <c r="AP153" s="209"/>
      <c r="AQ153" s="209"/>
      <c r="AR153" s="209"/>
      <c r="AS153" s="875"/>
      <c r="AT153" s="876"/>
      <c r="AU153" s="876"/>
      <c r="AV153" s="876"/>
      <c r="AW153" s="876"/>
      <c r="AX153" s="877"/>
      <c r="AY153" s="209"/>
      <c r="AZ153" s="209"/>
      <c r="BA153" s="209"/>
      <c r="BB153" s="209"/>
      <c r="BC153" s="209"/>
      <c r="BD153" s="209"/>
      <c r="BE153" s="209"/>
      <c r="BF153" s="209"/>
      <c r="BG153" s="209"/>
      <c r="BH153" s="209"/>
      <c r="BI153" s="209"/>
      <c r="BJ153" s="209"/>
      <c r="BK153" s="878" t="s">
        <v>281</v>
      </c>
      <c r="BL153" s="879"/>
      <c r="BM153" s="882" t="s">
        <v>138</v>
      </c>
      <c r="BN153" s="883"/>
      <c r="BO153" s="875"/>
      <c r="BP153" s="876"/>
      <c r="BQ153" s="876"/>
      <c r="BR153" s="876"/>
      <c r="BS153" s="876"/>
      <c r="BT153" s="877"/>
      <c r="BU153" s="209"/>
      <c r="BV153" s="209"/>
      <c r="BW153" s="209"/>
      <c r="BX153" s="209"/>
      <c r="BY153" s="209"/>
      <c r="BZ153" s="209"/>
      <c r="CA153" s="209"/>
      <c r="CB153" s="209"/>
      <c r="CC153" s="209"/>
      <c r="CD153" s="209"/>
      <c r="CE153" s="209"/>
      <c r="CF153" s="209"/>
      <c r="CG153" s="209"/>
      <c r="CH153" s="209"/>
      <c r="CI153" s="157"/>
      <c r="CJ153" s="924"/>
      <c r="CK153" s="925"/>
      <c r="CL153" s="925"/>
      <c r="CM153" s="925"/>
      <c r="CN153" s="925"/>
      <c r="CO153" s="925"/>
      <c r="CP153" s="926"/>
      <c r="CQ153" s="73"/>
    </row>
    <row r="154" spans="2:95" s="26" customFormat="1" ht="14.25" customHeight="1" x14ac:dyDescent="0.15">
      <c r="B154" s="165"/>
      <c r="C154" s="891" t="str">
        <f>IF(OR($I$15="",C151="",C153=""),"（   ）",TEXT(WEEKDAY(DATE(2018+$I$15,C151,C153)),"(aaa)"))</f>
        <v>（   ）</v>
      </c>
      <c r="D154" s="892"/>
      <c r="E154" s="893"/>
      <c r="F154" s="910"/>
      <c r="G154" s="911"/>
      <c r="H154" s="911"/>
      <c r="I154" s="911"/>
      <c r="J154" s="911"/>
      <c r="K154" s="911"/>
      <c r="L154" s="911"/>
      <c r="M154" s="911"/>
      <c r="N154" s="915"/>
      <c r="O154" s="919"/>
      <c r="P154" s="920"/>
      <c r="Q154" s="866"/>
      <c r="R154" s="867"/>
      <c r="S154" s="868"/>
      <c r="T154" s="156"/>
      <c r="U154" s="209"/>
      <c r="V154" s="209"/>
      <c r="W154" s="209"/>
      <c r="X154" s="209"/>
      <c r="Y154" s="209"/>
      <c r="Z154" s="872"/>
      <c r="AA154" s="873"/>
      <c r="AB154" s="873"/>
      <c r="AC154" s="873"/>
      <c r="AD154" s="873"/>
      <c r="AE154" s="874"/>
      <c r="AF154" s="209"/>
      <c r="AG154" s="209"/>
      <c r="AH154" s="209"/>
      <c r="AI154" s="209"/>
      <c r="AJ154" s="209"/>
      <c r="AK154" s="209"/>
      <c r="AL154" s="209"/>
      <c r="AM154" s="209"/>
      <c r="AN154" s="209"/>
      <c r="AO154" s="209"/>
      <c r="AP154" s="209"/>
      <c r="AQ154" s="209"/>
      <c r="AR154" s="209"/>
      <c r="AS154" s="872"/>
      <c r="AT154" s="873"/>
      <c r="AU154" s="873"/>
      <c r="AV154" s="873"/>
      <c r="AW154" s="873"/>
      <c r="AX154" s="874"/>
      <c r="AY154" s="209"/>
      <c r="AZ154" s="209"/>
      <c r="BA154" s="209"/>
      <c r="BB154" s="209"/>
      <c r="BC154" s="209"/>
      <c r="BD154" s="209"/>
      <c r="BE154" s="209"/>
      <c r="BF154" s="209"/>
      <c r="BG154" s="209"/>
      <c r="BH154" s="209"/>
      <c r="BI154" s="209"/>
      <c r="BJ154" s="209"/>
      <c r="BK154" s="880"/>
      <c r="BL154" s="881"/>
      <c r="BM154" s="884"/>
      <c r="BN154" s="885"/>
      <c r="BO154" s="872"/>
      <c r="BP154" s="873"/>
      <c r="BQ154" s="873"/>
      <c r="BR154" s="873"/>
      <c r="BS154" s="873"/>
      <c r="BT154" s="874"/>
      <c r="BU154" s="209"/>
      <c r="BV154" s="209"/>
      <c r="BW154" s="209"/>
      <c r="BX154" s="209"/>
      <c r="BY154" s="209"/>
      <c r="BZ154" s="209"/>
      <c r="CA154" s="209"/>
      <c r="CB154" s="209"/>
      <c r="CC154" s="209"/>
      <c r="CD154" s="209"/>
      <c r="CE154" s="209"/>
      <c r="CF154" s="209"/>
      <c r="CG154" s="209"/>
      <c r="CH154" s="209"/>
      <c r="CI154" s="157"/>
      <c r="CJ154" s="924"/>
      <c r="CK154" s="925"/>
      <c r="CL154" s="925"/>
      <c r="CM154" s="925"/>
      <c r="CN154" s="925"/>
      <c r="CO154" s="925"/>
      <c r="CP154" s="926"/>
      <c r="CQ154" s="73"/>
    </row>
    <row r="155" spans="2:95" s="26" customFormat="1" ht="14.25" customHeight="1" thickBot="1" x14ac:dyDescent="0.2">
      <c r="B155" s="165"/>
      <c r="C155" s="921"/>
      <c r="D155" s="922"/>
      <c r="E155" s="923"/>
      <c r="F155" s="912"/>
      <c r="G155" s="913"/>
      <c r="H155" s="913"/>
      <c r="I155" s="913"/>
      <c r="J155" s="913"/>
      <c r="K155" s="913"/>
      <c r="L155" s="913"/>
      <c r="M155" s="913"/>
      <c r="N155" s="916"/>
      <c r="O155" s="930"/>
      <c r="P155" s="931"/>
      <c r="Q155" s="899" t="s">
        <v>20</v>
      </c>
      <c r="R155" s="900"/>
      <c r="S155" s="901"/>
      <c r="T155" s="158"/>
      <c r="U155" s="159"/>
      <c r="V155" s="159"/>
      <c r="W155" s="159"/>
      <c r="X155" s="159"/>
      <c r="Y155" s="159"/>
      <c r="Z155" s="902"/>
      <c r="AA155" s="903"/>
      <c r="AB155" s="903"/>
      <c r="AC155" s="903"/>
      <c r="AD155" s="903"/>
      <c r="AE155" s="904"/>
      <c r="AF155" s="159"/>
      <c r="AG155" s="159"/>
      <c r="AH155" s="159"/>
      <c r="AI155" s="159"/>
      <c r="AJ155" s="159"/>
      <c r="AK155" s="159"/>
      <c r="AL155" s="159"/>
      <c r="AM155" s="159"/>
      <c r="AN155" s="159"/>
      <c r="AO155" s="159"/>
      <c r="AP155" s="159"/>
      <c r="AQ155" s="159"/>
      <c r="AR155" s="159"/>
      <c r="AS155" s="902"/>
      <c r="AT155" s="903"/>
      <c r="AU155" s="903"/>
      <c r="AV155" s="903"/>
      <c r="AW155" s="903"/>
      <c r="AX155" s="904"/>
      <c r="AY155" s="159"/>
      <c r="AZ155" s="159"/>
      <c r="BA155" s="159"/>
      <c r="BB155" s="159"/>
      <c r="BC155" s="159"/>
      <c r="BD155" s="159"/>
      <c r="BE155" s="159"/>
      <c r="BF155" s="159"/>
      <c r="BG155" s="159"/>
      <c r="BH155" s="159"/>
      <c r="BI155" s="159"/>
      <c r="BJ155" s="159"/>
      <c r="BK155" s="124"/>
      <c r="BL155" s="124"/>
      <c r="BM155" s="124"/>
      <c r="BN155" s="124"/>
      <c r="BO155" s="902"/>
      <c r="BP155" s="903"/>
      <c r="BQ155" s="903"/>
      <c r="BR155" s="903"/>
      <c r="BS155" s="903"/>
      <c r="BT155" s="904"/>
      <c r="BU155" s="159"/>
      <c r="BV155" s="159"/>
      <c r="BW155" s="159"/>
      <c r="BX155" s="159"/>
      <c r="BY155" s="159"/>
      <c r="BZ155" s="159"/>
      <c r="CA155" s="159"/>
      <c r="CB155" s="159"/>
      <c r="CC155" s="159"/>
      <c r="CD155" s="159"/>
      <c r="CE155" s="159"/>
      <c r="CF155" s="159"/>
      <c r="CG155" s="159"/>
      <c r="CH155" s="159"/>
      <c r="CI155" s="160"/>
      <c r="CJ155" s="935"/>
      <c r="CK155" s="936"/>
      <c r="CL155" s="936"/>
      <c r="CM155" s="936"/>
      <c r="CN155" s="936"/>
      <c r="CO155" s="936"/>
      <c r="CP155" s="937"/>
      <c r="CQ155" s="73"/>
    </row>
  </sheetData>
  <sheetProtection selectLockedCells="1" selectUnlockedCells="1"/>
  <mergeCells count="908">
    <mergeCell ref="CJ151:CP151"/>
    <mergeCell ref="C152:E152"/>
    <mergeCell ref="O152:P155"/>
    <mergeCell ref="Q152:S152"/>
    <mergeCell ref="Z152:AE152"/>
    <mergeCell ref="AS152:AX152"/>
    <mergeCell ref="BO152:BT152"/>
    <mergeCell ref="CJ152:CP152"/>
    <mergeCell ref="C153:E153"/>
    <mergeCell ref="Q153:S154"/>
    <mergeCell ref="C154:E155"/>
    <mergeCell ref="CJ154:CP154"/>
    <mergeCell ref="Q155:S155"/>
    <mergeCell ref="Z155:AE155"/>
    <mergeCell ref="AS155:AX155"/>
    <mergeCell ref="BO155:BT155"/>
    <mergeCell ref="CJ155:CP155"/>
    <mergeCell ref="Z153:AE154"/>
    <mergeCell ref="AS153:AX154"/>
    <mergeCell ref="BK153:BL154"/>
    <mergeCell ref="BM153:BN154"/>
    <mergeCell ref="BO153:BT154"/>
    <mergeCell ref="CJ153:CP153"/>
    <mergeCell ref="CJ148:CP148"/>
    <mergeCell ref="Q149:S150"/>
    <mergeCell ref="Z149:AE150"/>
    <mergeCell ref="AS149:AX150"/>
    <mergeCell ref="BK149:BL150"/>
    <mergeCell ref="BM149:BN150"/>
    <mergeCell ref="BO149:BT150"/>
    <mergeCell ref="CJ149:CM149"/>
    <mergeCell ref="CN149:CO149"/>
    <mergeCell ref="CJ150:CM150"/>
    <mergeCell ref="CN150:CO150"/>
    <mergeCell ref="C148:E149"/>
    <mergeCell ref="F148:H155"/>
    <mergeCell ref="I148:K155"/>
    <mergeCell ref="L148:N155"/>
    <mergeCell ref="O148:P151"/>
    <mergeCell ref="Q148:S148"/>
    <mergeCell ref="Z148:AE148"/>
    <mergeCell ref="AS148:AX148"/>
    <mergeCell ref="BO148:BT148"/>
    <mergeCell ref="C150:E150"/>
    <mergeCell ref="C151:E151"/>
    <mergeCell ref="Q151:S151"/>
    <mergeCell ref="Z151:AE151"/>
    <mergeCell ref="AS151:AX151"/>
    <mergeCell ref="BO151:BT151"/>
    <mergeCell ref="O144:P147"/>
    <mergeCell ref="Q144:S144"/>
    <mergeCell ref="Z144:AE144"/>
    <mergeCell ref="AS144:AX144"/>
    <mergeCell ref="BO144:BT144"/>
    <mergeCell ref="CJ144:CP144"/>
    <mergeCell ref="C145:E145"/>
    <mergeCell ref="Q145:S146"/>
    <mergeCell ref="Z147:AE147"/>
    <mergeCell ref="AS147:AX147"/>
    <mergeCell ref="BO147:BT147"/>
    <mergeCell ref="CJ147:CP147"/>
    <mergeCell ref="C142:E142"/>
    <mergeCell ref="CJ142:CM142"/>
    <mergeCell ref="CN142:CO142"/>
    <mergeCell ref="C143:E143"/>
    <mergeCell ref="Q143:S143"/>
    <mergeCell ref="Z143:AE143"/>
    <mergeCell ref="AS143:AX143"/>
    <mergeCell ref="BO143:BT143"/>
    <mergeCell ref="C140:E141"/>
    <mergeCell ref="F140:H147"/>
    <mergeCell ref="I140:K147"/>
    <mergeCell ref="L140:N147"/>
    <mergeCell ref="O140:P143"/>
    <mergeCell ref="C146:E147"/>
    <mergeCell ref="Q147:S147"/>
    <mergeCell ref="Z145:AE146"/>
    <mergeCell ref="AS145:AX146"/>
    <mergeCell ref="BK145:BL146"/>
    <mergeCell ref="BM145:BN146"/>
    <mergeCell ref="BO145:BT146"/>
    <mergeCell ref="CJ145:CP145"/>
    <mergeCell ref="CJ146:CP146"/>
    <mergeCell ref="CJ143:CP143"/>
    <mergeCell ref="C144:E144"/>
    <mergeCell ref="Z140:AE140"/>
    <mergeCell ref="AS140:AX140"/>
    <mergeCell ref="BO140:BT140"/>
    <mergeCell ref="CJ140:CP140"/>
    <mergeCell ref="Q141:S142"/>
    <mergeCell ref="Z141:AE142"/>
    <mergeCell ref="AS141:AX142"/>
    <mergeCell ref="BK141:BL142"/>
    <mergeCell ref="BM141:BN142"/>
    <mergeCell ref="BO141:BT142"/>
    <mergeCell ref="Q140:S140"/>
    <mergeCell ref="CJ141:CM141"/>
    <mergeCell ref="CN141:CO141"/>
    <mergeCell ref="CJ135:CP135"/>
    <mergeCell ref="C136:E136"/>
    <mergeCell ref="O136:P139"/>
    <mergeCell ref="Q136:S136"/>
    <mergeCell ref="Z136:AE136"/>
    <mergeCell ref="AS136:AX136"/>
    <mergeCell ref="BO136:BT136"/>
    <mergeCell ref="CJ136:CP136"/>
    <mergeCell ref="C137:E137"/>
    <mergeCell ref="Q137:S138"/>
    <mergeCell ref="C138:E139"/>
    <mergeCell ref="CJ138:CP138"/>
    <mergeCell ref="Q139:S139"/>
    <mergeCell ref="Z139:AE139"/>
    <mergeCell ref="AS139:AX139"/>
    <mergeCell ref="BO139:BT139"/>
    <mergeCell ref="CJ139:CP139"/>
    <mergeCell ref="Z137:AE138"/>
    <mergeCell ref="AS137:AX138"/>
    <mergeCell ref="BK137:BL138"/>
    <mergeCell ref="BM137:BN138"/>
    <mergeCell ref="BO137:BT138"/>
    <mergeCell ref="CJ137:CP137"/>
    <mergeCell ref="CJ132:CP132"/>
    <mergeCell ref="Q133:S134"/>
    <mergeCell ref="Z133:AE134"/>
    <mergeCell ref="AS133:AX134"/>
    <mergeCell ref="BK133:BL134"/>
    <mergeCell ref="BM133:BN134"/>
    <mergeCell ref="BO133:BT134"/>
    <mergeCell ref="CJ133:CM133"/>
    <mergeCell ref="CN133:CO133"/>
    <mergeCell ref="CJ134:CM134"/>
    <mergeCell ref="CN134:CO134"/>
    <mergeCell ref="C132:E133"/>
    <mergeCell ref="F132:H139"/>
    <mergeCell ref="I132:K139"/>
    <mergeCell ref="L132:N139"/>
    <mergeCell ref="O132:P135"/>
    <mergeCell ref="Q132:S132"/>
    <mergeCell ref="Z132:AE132"/>
    <mergeCell ref="AS132:AX132"/>
    <mergeCell ref="BO132:BT132"/>
    <mergeCell ref="C134:E134"/>
    <mergeCell ref="C135:E135"/>
    <mergeCell ref="Q135:S135"/>
    <mergeCell ref="Z135:AE135"/>
    <mergeCell ref="AS135:AX135"/>
    <mergeCell ref="BO135:BT135"/>
    <mergeCell ref="O128:P131"/>
    <mergeCell ref="Q128:S128"/>
    <mergeCell ref="Z128:AE128"/>
    <mergeCell ref="AS128:AX128"/>
    <mergeCell ref="BO128:BT128"/>
    <mergeCell ref="CJ128:CP128"/>
    <mergeCell ref="C129:E129"/>
    <mergeCell ref="Q129:S130"/>
    <mergeCell ref="Z131:AE131"/>
    <mergeCell ref="AS131:AX131"/>
    <mergeCell ref="BO131:BT131"/>
    <mergeCell ref="CJ131:CP131"/>
    <mergeCell ref="C126:E126"/>
    <mergeCell ref="CJ126:CM126"/>
    <mergeCell ref="CN126:CO126"/>
    <mergeCell ref="C127:E127"/>
    <mergeCell ref="Q127:S127"/>
    <mergeCell ref="Z127:AE127"/>
    <mergeCell ref="AS127:AX127"/>
    <mergeCell ref="BO127:BT127"/>
    <mergeCell ref="C124:E125"/>
    <mergeCell ref="F124:H131"/>
    <mergeCell ref="I124:K131"/>
    <mergeCell ref="L124:N131"/>
    <mergeCell ref="O124:P127"/>
    <mergeCell ref="C130:E131"/>
    <mergeCell ref="Q131:S131"/>
    <mergeCell ref="Z129:AE130"/>
    <mergeCell ref="AS129:AX130"/>
    <mergeCell ref="BK129:BL130"/>
    <mergeCell ref="BM129:BN130"/>
    <mergeCell ref="BO129:BT130"/>
    <mergeCell ref="CJ129:CP129"/>
    <mergeCell ref="CJ130:CP130"/>
    <mergeCell ref="CJ127:CP127"/>
    <mergeCell ref="C128:E128"/>
    <mergeCell ref="Z124:AE124"/>
    <mergeCell ref="AS124:AX124"/>
    <mergeCell ref="BO124:BT124"/>
    <mergeCell ref="CJ124:CP124"/>
    <mergeCell ref="Q125:S126"/>
    <mergeCell ref="Z125:AE126"/>
    <mergeCell ref="AS125:AX126"/>
    <mergeCell ref="BK125:BL126"/>
    <mergeCell ref="BM125:BN126"/>
    <mergeCell ref="BO125:BT126"/>
    <mergeCell ref="Q124:S124"/>
    <mergeCell ref="CJ125:CM125"/>
    <mergeCell ref="CN125:CO125"/>
    <mergeCell ref="CJ119:CP119"/>
    <mergeCell ref="CJ122:CP122"/>
    <mergeCell ref="Q123:S123"/>
    <mergeCell ref="Z123:AE123"/>
    <mergeCell ref="AS123:AX123"/>
    <mergeCell ref="BO123:BT123"/>
    <mergeCell ref="CJ123:CP123"/>
    <mergeCell ref="CJ120:CP120"/>
    <mergeCell ref="C121:E121"/>
    <mergeCell ref="Q121:S122"/>
    <mergeCell ref="Z121:AE122"/>
    <mergeCell ref="AS121:AX122"/>
    <mergeCell ref="BK121:BL122"/>
    <mergeCell ref="BM121:BN122"/>
    <mergeCell ref="BO121:BT122"/>
    <mergeCell ref="CJ121:CP121"/>
    <mergeCell ref="C122:E123"/>
    <mergeCell ref="C120:E120"/>
    <mergeCell ref="O120:P123"/>
    <mergeCell ref="Q120:S120"/>
    <mergeCell ref="Z120:AE120"/>
    <mergeCell ref="AS120:AX120"/>
    <mergeCell ref="BO120:BT120"/>
    <mergeCell ref="CJ116:CP116"/>
    <mergeCell ref="Q117:S118"/>
    <mergeCell ref="Z117:AE118"/>
    <mergeCell ref="AS117:AX118"/>
    <mergeCell ref="BK117:BL118"/>
    <mergeCell ref="BM117:BN118"/>
    <mergeCell ref="BO117:BT118"/>
    <mergeCell ref="CJ117:CM117"/>
    <mergeCell ref="CN117:CO117"/>
    <mergeCell ref="CJ118:CM118"/>
    <mergeCell ref="CN118:CO118"/>
    <mergeCell ref="C116:E117"/>
    <mergeCell ref="F116:H123"/>
    <mergeCell ref="I116:K123"/>
    <mergeCell ref="L116:N123"/>
    <mergeCell ref="O116:P119"/>
    <mergeCell ref="Q116:S116"/>
    <mergeCell ref="Z116:AE116"/>
    <mergeCell ref="AS116:AX116"/>
    <mergeCell ref="BO116:BT116"/>
    <mergeCell ref="C118:E118"/>
    <mergeCell ref="C119:E119"/>
    <mergeCell ref="Q119:S119"/>
    <mergeCell ref="Z119:AE119"/>
    <mergeCell ref="AS119:AX119"/>
    <mergeCell ref="BO119:BT119"/>
    <mergeCell ref="CI114:CI115"/>
    <mergeCell ref="F115:H115"/>
    <mergeCell ref="I115:K115"/>
    <mergeCell ref="L115:N115"/>
    <mergeCell ref="Z115:AC115"/>
    <mergeCell ref="AD115:AE115"/>
    <mergeCell ref="Y114:Y115"/>
    <mergeCell ref="Z114:AE114"/>
    <mergeCell ref="AF114:AR115"/>
    <mergeCell ref="AS114:AX114"/>
    <mergeCell ref="AY114:BJ115"/>
    <mergeCell ref="BK114:BL115"/>
    <mergeCell ref="AS115:AX115"/>
    <mergeCell ref="F114:N114"/>
    <mergeCell ref="O114:P115"/>
    <mergeCell ref="Q114:S115"/>
    <mergeCell ref="T114:U115"/>
    <mergeCell ref="V114:V115"/>
    <mergeCell ref="W114:X115"/>
    <mergeCell ref="BO115:BT115"/>
    <mergeCell ref="BM114:BN115"/>
    <mergeCell ref="BO114:BT114"/>
    <mergeCell ref="CF111:CG111"/>
    <mergeCell ref="AM111:AO111"/>
    <mergeCell ref="AR111:AS111"/>
    <mergeCell ref="AV111:AW111"/>
    <mergeCell ref="AZ111:BA111"/>
    <mergeCell ref="BD111:BE111"/>
    <mergeCell ref="BH111:BI111"/>
    <mergeCell ref="BU114:CF115"/>
    <mergeCell ref="CG114:CH115"/>
    <mergeCell ref="C111:R113"/>
    <mergeCell ref="S111:T111"/>
    <mergeCell ref="W111:X111"/>
    <mergeCell ref="AA111:AB111"/>
    <mergeCell ref="AE111:AF111"/>
    <mergeCell ref="AI111:AJ111"/>
    <mergeCell ref="C97:E98"/>
    <mergeCell ref="CJ97:CP97"/>
    <mergeCell ref="Q98:S98"/>
    <mergeCell ref="Z98:AE98"/>
    <mergeCell ref="AS98:AX98"/>
    <mergeCell ref="BO98:BT98"/>
    <mergeCell ref="CJ98:CP98"/>
    <mergeCell ref="Z96:AE97"/>
    <mergeCell ref="AS96:AX97"/>
    <mergeCell ref="BK96:BL97"/>
    <mergeCell ref="BM96:BN97"/>
    <mergeCell ref="BO96:BT97"/>
    <mergeCell ref="CJ96:CP96"/>
    <mergeCell ref="BL111:BM111"/>
    <mergeCell ref="BP111:BQ111"/>
    <mergeCell ref="BT111:BU111"/>
    <mergeCell ref="BX111:BY111"/>
    <mergeCell ref="CB111:CC111"/>
    <mergeCell ref="CJ94:CP94"/>
    <mergeCell ref="C95:E95"/>
    <mergeCell ref="O95:P98"/>
    <mergeCell ref="Q95:S95"/>
    <mergeCell ref="Z95:AE95"/>
    <mergeCell ref="AS95:AX95"/>
    <mergeCell ref="BO95:BT95"/>
    <mergeCell ref="CJ95:CP95"/>
    <mergeCell ref="C96:E96"/>
    <mergeCell ref="Q96:S97"/>
    <mergeCell ref="CJ91:CP91"/>
    <mergeCell ref="Q92:S93"/>
    <mergeCell ref="Z92:AE93"/>
    <mergeCell ref="AS92:AX93"/>
    <mergeCell ref="BK92:BL93"/>
    <mergeCell ref="BM92:BN93"/>
    <mergeCell ref="BO92:BT93"/>
    <mergeCell ref="CJ92:CM92"/>
    <mergeCell ref="CN92:CO92"/>
    <mergeCell ref="CJ93:CM93"/>
    <mergeCell ref="CN93:CO93"/>
    <mergeCell ref="C91:E92"/>
    <mergeCell ref="F91:H98"/>
    <mergeCell ref="I91:K98"/>
    <mergeCell ref="L91:N98"/>
    <mergeCell ref="O91:P94"/>
    <mergeCell ref="Q91:S91"/>
    <mergeCell ref="Z91:AE91"/>
    <mergeCell ref="AS91:AX91"/>
    <mergeCell ref="BO91:BT91"/>
    <mergeCell ref="C93:E93"/>
    <mergeCell ref="C94:E94"/>
    <mergeCell ref="Q94:S94"/>
    <mergeCell ref="Z94:AE94"/>
    <mergeCell ref="AS94:AX94"/>
    <mergeCell ref="BO94:BT94"/>
    <mergeCell ref="O87:P90"/>
    <mergeCell ref="Q87:S87"/>
    <mergeCell ref="Z87:AE87"/>
    <mergeCell ref="AS87:AX87"/>
    <mergeCell ref="BO87:BT87"/>
    <mergeCell ref="CJ87:CP87"/>
    <mergeCell ref="C88:E88"/>
    <mergeCell ref="Q88:S89"/>
    <mergeCell ref="Z90:AE90"/>
    <mergeCell ref="AS90:AX90"/>
    <mergeCell ref="BO90:BT90"/>
    <mergeCell ref="CJ90:CP90"/>
    <mergeCell ref="C85:E85"/>
    <mergeCell ref="CJ85:CM85"/>
    <mergeCell ref="CN85:CO85"/>
    <mergeCell ref="C86:E86"/>
    <mergeCell ref="Q86:S86"/>
    <mergeCell ref="Z86:AE86"/>
    <mergeCell ref="AS86:AX86"/>
    <mergeCell ref="BO86:BT86"/>
    <mergeCell ref="C83:E84"/>
    <mergeCell ref="F83:H90"/>
    <mergeCell ref="I83:K90"/>
    <mergeCell ref="L83:N90"/>
    <mergeCell ref="O83:P86"/>
    <mergeCell ref="C89:E90"/>
    <mergeCell ref="Q90:S90"/>
    <mergeCell ref="Z88:AE89"/>
    <mergeCell ref="AS88:AX89"/>
    <mergeCell ref="BK88:BL89"/>
    <mergeCell ref="BM88:BN89"/>
    <mergeCell ref="BO88:BT89"/>
    <mergeCell ref="CJ88:CP88"/>
    <mergeCell ref="CJ89:CP89"/>
    <mergeCell ref="CJ86:CP86"/>
    <mergeCell ref="C87:E87"/>
    <mergeCell ref="Z83:AE83"/>
    <mergeCell ref="AS83:AX83"/>
    <mergeCell ref="BO83:BT83"/>
    <mergeCell ref="CJ83:CP83"/>
    <mergeCell ref="Q84:S85"/>
    <mergeCell ref="Z84:AE85"/>
    <mergeCell ref="AS84:AX85"/>
    <mergeCell ref="BK84:BL85"/>
    <mergeCell ref="BM84:BN85"/>
    <mergeCell ref="BO84:BT85"/>
    <mergeCell ref="Q83:S83"/>
    <mergeCell ref="CJ84:CM84"/>
    <mergeCell ref="CN84:CO84"/>
    <mergeCell ref="CJ78:CP78"/>
    <mergeCell ref="C79:E79"/>
    <mergeCell ref="O79:P82"/>
    <mergeCell ref="Q79:S79"/>
    <mergeCell ref="Z79:AE79"/>
    <mergeCell ref="AS79:AX79"/>
    <mergeCell ref="BO79:BT79"/>
    <mergeCell ref="CJ79:CP79"/>
    <mergeCell ref="C80:E80"/>
    <mergeCell ref="Q80:S81"/>
    <mergeCell ref="C81:E82"/>
    <mergeCell ref="CJ81:CP81"/>
    <mergeCell ref="Q82:S82"/>
    <mergeCell ref="Z82:AE82"/>
    <mergeCell ref="AS82:AX82"/>
    <mergeCell ref="BO82:BT82"/>
    <mergeCell ref="CJ82:CP82"/>
    <mergeCell ref="Z80:AE81"/>
    <mergeCell ref="AS80:AX81"/>
    <mergeCell ref="BK80:BL81"/>
    <mergeCell ref="BM80:BN81"/>
    <mergeCell ref="BO80:BT81"/>
    <mergeCell ref="CJ80:CP80"/>
    <mergeCell ref="CJ75:CP75"/>
    <mergeCell ref="Q76:S77"/>
    <mergeCell ref="Z76:AE77"/>
    <mergeCell ref="AS76:AX77"/>
    <mergeCell ref="BK76:BL77"/>
    <mergeCell ref="BM76:BN77"/>
    <mergeCell ref="BO76:BT77"/>
    <mergeCell ref="CJ76:CM76"/>
    <mergeCell ref="CN76:CO76"/>
    <mergeCell ref="CJ77:CM77"/>
    <mergeCell ref="CN77:CO77"/>
    <mergeCell ref="C75:E76"/>
    <mergeCell ref="F75:H82"/>
    <mergeCell ref="I75:K82"/>
    <mergeCell ref="L75:N82"/>
    <mergeCell ref="O75:P78"/>
    <mergeCell ref="Q75:S75"/>
    <mergeCell ref="Z75:AE75"/>
    <mergeCell ref="AS75:AX75"/>
    <mergeCell ref="BO75:BT75"/>
    <mergeCell ref="C77:E77"/>
    <mergeCell ref="C78:E78"/>
    <mergeCell ref="Q78:S78"/>
    <mergeCell ref="Z78:AE78"/>
    <mergeCell ref="AS78:AX78"/>
    <mergeCell ref="BO78:BT78"/>
    <mergeCell ref="O71:P74"/>
    <mergeCell ref="Q71:S71"/>
    <mergeCell ref="Z71:AE71"/>
    <mergeCell ref="AS71:AX71"/>
    <mergeCell ref="BO71:BT71"/>
    <mergeCell ref="CJ71:CP71"/>
    <mergeCell ref="C72:E72"/>
    <mergeCell ref="Q72:S73"/>
    <mergeCell ref="Z74:AE74"/>
    <mergeCell ref="AS74:AX74"/>
    <mergeCell ref="BO74:BT74"/>
    <mergeCell ref="CJ74:CP74"/>
    <mergeCell ref="C69:E69"/>
    <mergeCell ref="CJ69:CM69"/>
    <mergeCell ref="CN69:CO69"/>
    <mergeCell ref="C70:E70"/>
    <mergeCell ref="Q70:S70"/>
    <mergeCell ref="Z70:AE70"/>
    <mergeCell ref="AS70:AX70"/>
    <mergeCell ref="BO70:BT70"/>
    <mergeCell ref="C67:E68"/>
    <mergeCell ref="F67:H74"/>
    <mergeCell ref="I67:K74"/>
    <mergeCell ref="L67:N74"/>
    <mergeCell ref="O67:P70"/>
    <mergeCell ref="C73:E74"/>
    <mergeCell ref="Q74:S74"/>
    <mergeCell ref="Z72:AE73"/>
    <mergeCell ref="AS72:AX73"/>
    <mergeCell ref="BK72:BL73"/>
    <mergeCell ref="BM72:BN73"/>
    <mergeCell ref="BO72:BT73"/>
    <mergeCell ref="CJ72:CP72"/>
    <mergeCell ref="CJ73:CP73"/>
    <mergeCell ref="CJ70:CP70"/>
    <mergeCell ref="C71:E71"/>
    <mergeCell ref="Z67:AE67"/>
    <mergeCell ref="AS67:AX67"/>
    <mergeCell ref="BO67:BT67"/>
    <mergeCell ref="CJ67:CP67"/>
    <mergeCell ref="Q68:S69"/>
    <mergeCell ref="Z68:AE69"/>
    <mergeCell ref="AS68:AX69"/>
    <mergeCell ref="BK68:BL69"/>
    <mergeCell ref="BM68:BN69"/>
    <mergeCell ref="BO68:BT69"/>
    <mergeCell ref="Q67:S67"/>
    <mergeCell ref="CJ68:CM68"/>
    <mergeCell ref="CN68:CO68"/>
    <mergeCell ref="CJ62:CP62"/>
    <mergeCell ref="CJ65:CP65"/>
    <mergeCell ref="Q66:S66"/>
    <mergeCell ref="Z66:AE66"/>
    <mergeCell ref="AS66:AX66"/>
    <mergeCell ref="BO66:BT66"/>
    <mergeCell ref="CJ66:CP66"/>
    <mergeCell ref="CJ63:CP63"/>
    <mergeCell ref="C64:E64"/>
    <mergeCell ref="Q64:S65"/>
    <mergeCell ref="Z64:AE65"/>
    <mergeCell ref="AS64:AX65"/>
    <mergeCell ref="BK64:BL65"/>
    <mergeCell ref="BM64:BN65"/>
    <mergeCell ref="BO64:BT65"/>
    <mergeCell ref="CJ64:CP64"/>
    <mergeCell ref="C65:E66"/>
    <mergeCell ref="C63:E63"/>
    <mergeCell ref="O63:P66"/>
    <mergeCell ref="Q63:S63"/>
    <mergeCell ref="Z63:AE63"/>
    <mergeCell ref="AS63:AX63"/>
    <mergeCell ref="BO63:BT63"/>
    <mergeCell ref="CJ59:CP59"/>
    <mergeCell ref="Q60:S61"/>
    <mergeCell ref="Z60:AE61"/>
    <mergeCell ref="AS60:AX61"/>
    <mergeCell ref="BK60:BL61"/>
    <mergeCell ref="BM60:BN61"/>
    <mergeCell ref="BO60:BT61"/>
    <mergeCell ref="CJ60:CM60"/>
    <mergeCell ref="CN60:CO60"/>
    <mergeCell ref="CJ61:CM61"/>
    <mergeCell ref="CN61:CO61"/>
    <mergeCell ref="C59:E60"/>
    <mergeCell ref="F59:H66"/>
    <mergeCell ref="I59:K66"/>
    <mergeCell ref="L59:N66"/>
    <mergeCell ref="O59:P62"/>
    <mergeCell ref="Q59:S59"/>
    <mergeCell ref="Z59:AE59"/>
    <mergeCell ref="AS59:AX59"/>
    <mergeCell ref="BO59:BT59"/>
    <mergeCell ref="C61:E61"/>
    <mergeCell ref="C62:E62"/>
    <mergeCell ref="Q62:S62"/>
    <mergeCell ref="Z62:AE62"/>
    <mergeCell ref="AS62:AX62"/>
    <mergeCell ref="BO62:BT62"/>
    <mergeCell ref="BU57:CF58"/>
    <mergeCell ref="CG57:CH58"/>
    <mergeCell ref="CI57:CI58"/>
    <mergeCell ref="F58:H58"/>
    <mergeCell ref="I58:K58"/>
    <mergeCell ref="L58:N58"/>
    <mergeCell ref="Z58:AC58"/>
    <mergeCell ref="AD58:AE58"/>
    <mergeCell ref="Y57:Y58"/>
    <mergeCell ref="Z57:AE57"/>
    <mergeCell ref="AF57:AR58"/>
    <mergeCell ref="AS57:AX57"/>
    <mergeCell ref="AY57:BJ58"/>
    <mergeCell ref="BK57:BL58"/>
    <mergeCell ref="AS58:AX58"/>
    <mergeCell ref="F57:N57"/>
    <mergeCell ref="O57:P58"/>
    <mergeCell ref="Q57:S58"/>
    <mergeCell ref="T57:U58"/>
    <mergeCell ref="V57:V58"/>
    <mergeCell ref="W57:X58"/>
    <mergeCell ref="BO58:BT58"/>
    <mergeCell ref="BM57:BN58"/>
    <mergeCell ref="BO57:BT57"/>
    <mergeCell ref="BX54:BY54"/>
    <mergeCell ref="CB54:CC54"/>
    <mergeCell ref="CF54:CG54"/>
    <mergeCell ref="AM54:AO54"/>
    <mergeCell ref="AR54:AS54"/>
    <mergeCell ref="AV54:AW54"/>
    <mergeCell ref="AZ54:BA54"/>
    <mergeCell ref="BD54:BE54"/>
    <mergeCell ref="BH54:BI54"/>
    <mergeCell ref="C54:R56"/>
    <mergeCell ref="S54:T54"/>
    <mergeCell ref="W54:X54"/>
    <mergeCell ref="AA54:AB54"/>
    <mergeCell ref="AE54:AF54"/>
    <mergeCell ref="AI54:AJ54"/>
    <mergeCell ref="BL54:BM54"/>
    <mergeCell ref="BP54:BQ54"/>
    <mergeCell ref="BT54:BU54"/>
    <mergeCell ref="O47:P50"/>
    <mergeCell ref="Q47:S47"/>
    <mergeCell ref="Z47:AE47"/>
    <mergeCell ref="AS47:AX47"/>
    <mergeCell ref="BO47:BT47"/>
    <mergeCell ref="CJ47:CP47"/>
    <mergeCell ref="C48:E48"/>
    <mergeCell ref="Q48:S49"/>
    <mergeCell ref="Z50:AE50"/>
    <mergeCell ref="AS50:AX50"/>
    <mergeCell ref="BO50:BT50"/>
    <mergeCell ref="CJ50:CP50"/>
    <mergeCell ref="C45:E45"/>
    <mergeCell ref="CJ45:CM45"/>
    <mergeCell ref="CN45:CO45"/>
    <mergeCell ref="C46:E46"/>
    <mergeCell ref="Q46:S46"/>
    <mergeCell ref="Z46:AE46"/>
    <mergeCell ref="AS46:AX46"/>
    <mergeCell ref="BO46:BT46"/>
    <mergeCell ref="C43:E44"/>
    <mergeCell ref="F43:H50"/>
    <mergeCell ref="I43:K50"/>
    <mergeCell ref="L43:N50"/>
    <mergeCell ref="O43:P46"/>
    <mergeCell ref="C49:E50"/>
    <mergeCell ref="Q50:S50"/>
    <mergeCell ref="Z48:AE49"/>
    <mergeCell ref="AS48:AX49"/>
    <mergeCell ref="BK48:BL49"/>
    <mergeCell ref="BM48:BN49"/>
    <mergeCell ref="BO48:BT49"/>
    <mergeCell ref="CJ48:CP48"/>
    <mergeCell ref="CJ49:CP49"/>
    <mergeCell ref="CJ46:CP46"/>
    <mergeCell ref="C47:E47"/>
    <mergeCell ref="Z43:AE43"/>
    <mergeCell ref="AS43:AX43"/>
    <mergeCell ref="BO43:BT43"/>
    <mergeCell ref="CJ43:CP43"/>
    <mergeCell ref="Q44:S45"/>
    <mergeCell ref="Z44:AE45"/>
    <mergeCell ref="AS44:AX45"/>
    <mergeCell ref="BK44:BL45"/>
    <mergeCell ref="BM44:BN45"/>
    <mergeCell ref="BO44:BT45"/>
    <mergeCell ref="Q43:S43"/>
    <mergeCell ref="CJ44:CM44"/>
    <mergeCell ref="CN44:CO44"/>
    <mergeCell ref="CJ38:CP38"/>
    <mergeCell ref="C39:E39"/>
    <mergeCell ref="O39:P42"/>
    <mergeCell ref="Q39:S39"/>
    <mergeCell ref="Z39:AE39"/>
    <mergeCell ref="AS39:AX39"/>
    <mergeCell ref="BO39:BT39"/>
    <mergeCell ref="CJ39:CP39"/>
    <mergeCell ref="C40:E40"/>
    <mergeCell ref="Q40:S41"/>
    <mergeCell ref="C41:E42"/>
    <mergeCell ref="CJ41:CP41"/>
    <mergeCell ref="Q42:S42"/>
    <mergeCell ref="Z42:AE42"/>
    <mergeCell ref="AS42:AX42"/>
    <mergeCell ref="BO42:BT42"/>
    <mergeCell ref="CJ42:CP42"/>
    <mergeCell ref="Z40:AE41"/>
    <mergeCell ref="AS40:AX41"/>
    <mergeCell ref="BK40:BL41"/>
    <mergeCell ref="BM40:BN41"/>
    <mergeCell ref="BO40:BT41"/>
    <mergeCell ref="CJ40:CP40"/>
    <mergeCell ref="CJ35:CP35"/>
    <mergeCell ref="Q36:S37"/>
    <mergeCell ref="Z36:AE37"/>
    <mergeCell ref="AS36:AX37"/>
    <mergeCell ref="BK36:BL37"/>
    <mergeCell ref="BM36:BN37"/>
    <mergeCell ref="BO36:BT37"/>
    <mergeCell ref="CJ36:CM36"/>
    <mergeCell ref="CN36:CO36"/>
    <mergeCell ref="CJ37:CM37"/>
    <mergeCell ref="CN37:CO37"/>
    <mergeCell ref="C35:E36"/>
    <mergeCell ref="F35:H42"/>
    <mergeCell ref="I35:K42"/>
    <mergeCell ref="L35:N42"/>
    <mergeCell ref="O35:P38"/>
    <mergeCell ref="Q35:S35"/>
    <mergeCell ref="Z35:AE35"/>
    <mergeCell ref="AS35:AX35"/>
    <mergeCell ref="BO35:BT35"/>
    <mergeCell ref="C37:E37"/>
    <mergeCell ref="C38:E38"/>
    <mergeCell ref="Q38:S38"/>
    <mergeCell ref="Z38:AE38"/>
    <mergeCell ref="AS38:AX38"/>
    <mergeCell ref="BO38:BT38"/>
    <mergeCell ref="O31:P34"/>
    <mergeCell ref="Q31:S31"/>
    <mergeCell ref="Z31:AE31"/>
    <mergeCell ref="AS31:AX31"/>
    <mergeCell ref="BO31:BT31"/>
    <mergeCell ref="CJ31:CP31"/>
    <mergeCell ref="C32:E32"/>
    <mergeCell ref="Q32:S33"/>
    <mergeCell ref="Z34:AE34"/>
    <mergeCell ref="AS34:AX34"/>
    <mergeCell ref="BO34:BT34"/>
    <mergeCell ref="CJ34:CP34"/>
    <mergeCell ref="C29:E29"/>
    <mergeCell ref="CJ29:CM29"/>
    <mergeCell ref="CN29:CO29"/>
    <mergeCell ref="C30:E30"/>
    <mergeCell ref="Q30:S30"/>
    <mergeCell ref="Z30:AE30"/>
    <mergeCell ref="AS30:AX30"/>
    <mergeCell ref="BO30:BT30"/>
    <mergeCell ref="C27:E28"/>
    <mergeCell ref="F27:H34"/>
    <mergeCell ref="I27:K34"/>
    <mergeCell ref="L27:N34"/>
    <mergeCell ref="O27:P30"/>
    <mergeCell ref="C33:E34"/>
    <mergeCell ref="Q34:S34"/>
    <mergeCell ref="Z32:AE33"/>
    <mergeCell ref="AS32:AX33"/>
    <mergeCell ref="BK32:BL33"/>
    <mergeCell ref="BM32:BN33"/>
    <mergeCell ref="BO32:BT33"/>
    <mergeCell ref="CJ32:CP32"/>
    <mergeCell ref="CJ33:CP33"/>
    <mergeCell ref="CJ30:CP30"/>
    <mergeCell ref="C31:E31"/>
    <mergeCell ref="Z27:AE27"/>
    <mergeCell ref="AS27:AX27"/>
    <mergeCell ref="BO27:BT27"/>
    <mergeCell ref="CJ27:CP27"/>
    <mergeCell ref="Q28:S29"/>
    <mergeCell ref="Z28:AE29"/>
    <mergeCell ref="AS28:AX29"/>
    <mergeCell ref="BK28:BL29"/>
    <mergeCell ref="BM28:BN29"/>
    <mergeCell ref="BO28:BT29"/>
    <mergeCell ref="Q27:S27"/>
    <mergeCell ref="CJ28:CM28"/>
    <mergeCell ref="CN28:CO28"/>
    <mergeCell ref="CI25:CI26"/>
    <mergeCell ref="BO26:BT26"/>
    <mergeCell ref="W25:X26"/>
    <mergeCell ref="Y25:Y26"/>
    <mergeCell ref="Z25:AE25"/>
    <mergeCell ref="AF25:AR26"/>
    <mergeCell ref="AS25:AX25"/>
    <mergeCell ref="AY25:BJ26"/>
    <mergeCell ref="F26:H26"/>
    <mergeCell ref="I26:K26"/>
    <mergeCell ref="L26:N26"/>
    <mergeCell ref="Z26:AC26"/>
    <mergeCell ref="AD26:AE26"/>
    <mergeCell ref="AS26:AX26"/>
    <mergeCell ref="BK25:BL26"/>
    <mergeCell ref="BM25:BN26"/>
    <mergeCell ref="BO25:BT25"/>
    <mergeCell ref="BX22:BY22"/>
    <mergeCell ref="CB22:CC22"/>
    <mergeCell ref="CF22:CG22"/>
    <mergeCell ref="F25:N25"/>
    <mergeCell ref="O25:P26"/>
    <mergeCell ref="Q25:S26"/>
    <mergeCell ref="T25:U26"/>
    <mergeCell ref="V25:V26"/>
    <mergeCell ref="AR22:AS22"/>
    <mergeCell ref="AV22:AW22"/>
    <mergeCell ref="AZ22:BA22"/>
    <mergeCell ref="BD22:BE22"/>
    <mergeCell ref="BH22:BI22"/>
    <mergeCell ref="BL22:BM22"/>
    <mergeCell ref="BU25:CF26"/>
    <mergeCell ref="CG25:CH26"/>
    <mergeCell ref="AY19:BB20"/>
    <mergeCell ref="BC19:BF20"/>
    <mergeCell ref="BG19:CP20"/>
    <mergeCell ref="C22:R24"/>
    <mergeCell ref="S22:T22"/>
    <mergeCell ref="W22:X22"/>
    <mergeCell ref="AA22:AB22"/>
    <mergeCell ref="AE22:AF22"/>
    <mergeCell ref="AI22:AJ22"/>
    <mergeCell ref="AM22:AO22"/>
    <mergeCell ref="Z19:AC20"/>
    <mergeCell ref="AD19:AG20"/>
    <mergeCell ref="AH19:AK20"/>
    <mergeCell ref="AL19:AP20"/>
    <mergeCell ref="AQ19:AT20"/>
    <mergeCell ref="AU19:AX20"/>
    <mergeCell ref="E19:F20"/>
    <mergeCell ref="G19:I20"/>
    <mergeCell ref="J19:M20"/>
    <mergeCell ref="N19:Q20"/>
    <mergeCell ref="R19:U20"/>
    <mergeCell ref="V19:Y20"/>
    <mergeCell ref="BP22:BQ22"/>
    <mergeCell ref="BT22:BU22"/>
    <mergeCell ref="AL18:AP18"/>
    <mergeCell ref="AQ18:AT18"/>
    <mergeCell ref="AU18:AX18"/>
    <mergeCell ref="AY18:BB18"/>
    <mergeCell ref="AY16:BB17"/>
    <mergeCell ref="BC16:BF18"/>
    <mergeCell ref="BG17:CP18"/>
    <mergeCell ref="AH16:AK17"/>
    <mergeCell ref="AL16:AP17"/>
    <mergeCell ref="AQ16:AT17"/>
    <mergeCell ref="AU16:AX17"/>
    <mergeCell ref="AE15:AF15"/>
    <mergeCell ref="AG15:AI15"/>
    <mergeCell ref="E18:F18"/>
    <mergeCell ref="G18:I18"/>
    <mergeCell ref="J18:M18"/>
    <mergeCell ref="N18:Q18"/>
    <mergeCell ref="R18:U18"/>
    <mergeCell ref="V18:Y18"/>
    <mergeCell ref="Z18:AC18"/>
    <mergeCell ref="Z16:AC17"/>
    <mergeCell ref="AD16:AG17"/>
    <mergeCell ref="AD18:AG18"/>
    <mergeCell ref="AH18:AK18"/>
    <mergeCell ref="C16:D20"/>
    <mergeCell ref="G16:I17"/>
    <mergeCell ref="J16:M17"/>
    <mergeCell ref="N16:Q17"/>
    <mergeCell ref="R16:U17"/>
    <mergeCell ref="V16:Y17"/>
    <mergeCell ref="U15:X15"/>
    <mergeCell ref="Y15:Z15"/>
    <mergeCell ref="AA15:AB15"/>
    <mergeCell ref="CE12:CF12"/>
    <mergeCell ref="CJ12:CK12"/>
    <mergeCell ref="C13:AK14"/>
    <mergeCell ref="AO13:AP13"/>
    <mergeCell ref="AQ13:BJ13"/>
    <mergeCell ref="BK13:BQ13"/>
    <mergeCell ref="BR13:BS13"/>
    <mergeCell ref="AO14:AP14"/>
    <mergeCell ref="AQ14:BJ14"/>
    <mergeCell ref="BK14:CC15"/>
    <mergeCell ref="CD14:CD15"/>
    <mergeCell ref="C15:F15"/>
    <mergeCell ref="G15:H15"/>
    <mergeCell ref="I15:J15"/>
    <mergeCell ref="K15:L15"/>
    <mergeCell ref="M15:N15"/>
    <mergeCell ref="O15:P15"/>
    <mergeCell ref="Q15:R15"/>
    <mergeCell ref="S15:T15"/>
    <mergeCell ref="AJ15:AK15"/>
    <mergeCell ref="AL15:AM15"/>
    <mergeCell ref="AO15:AP15"/>
    <mergeCell ref="AQ15:BJ15"/>
    <mergeCell ref="AC15:AD15"/>
    <mergeCell ref="C12:D12"/>
    <mergeCell ref="E12:G12"/>
    <mergeCell ref="I12:L12"/>
    <mergeCell ref="M12:Q12"/>
    <mergeCell ref="R12:AK12"/>
    <mergeCell ref="AL12:BJ12"/>
    <mergeCell ref="BK12:BQ12"/>
    <mergeCell ref="BR12:BS12"/>
    <mergeCell ref="BY12:BZ12"/>
    <mergeCell ref="C11:F11"/>
    <mergeCell ref="AL11:AO11"/>
    <mergeCell ref="AP11:AZ11"/>
    <mergeCell ref="BA11:BB11"/>
    <mergeCell ref="BC11:BJ11"/>
    <mergeCell ref="BC9:BJ9"/>
    <mergeCell ref="BK9:CJ10"/>
    <mergeCell ref="BK11:BQ11"/>
    <mergeCell ref="BR11:BS11"/>
    <mergeCell ref="CK9:CL10"/>
    <mergeCell ref="CN9:CP10"/>
    <mergeCell ref="C10:F10"/>
    <mergeCell ref="G10:W10"/>
    <mergeCell ref="X10:Z10"/>
    <mergeCell ref="AA10:AK10"/>
    <mergeCell ref="AL10:AO10"/>
    <mergeCell ref="AP10:AZ10"/>
    <mergeCell ref="CK7:CO7"/>
    <mergeCell ref="C8:F8"/>
    <mergeCell ref="AM8:BC8"/>
    <mergeCell ref="C9:F9"/>
    <mergeCell ref="G9:W9"/>
    <mergeCell ref="X9:Z9"/>
    <mergeCell ref="AA9:AK9"/>
    <mergeCell ref="AL9:AO9"/>
    <mergeCell ref="AP9:AZ9"/>
    <mergeCell ref="BA9:BB9"/>
    <mergeCell ref="BA10:BB10"/>
    <mergeCell ref="BC10:BJ10"/>
    <mergeCell ref="C6:D6"/>
    <mergeCell ref="E6:F6"/>
    <mergeCell ref="C7:D7"/>
    <mergeCell ref="E7:F7"/>
    <mergeCell ref="BE7:BG7"/>
    <mergeCell ref="CH7:CI7"/>
    <mergeCell ref="C4:D4"/>
    <mergeCell ref="E4:F4"/>
    <mergeCell ref="BI4:BK5"/>
    <mergeCell ref="BL4:BN5"/>
    <mergeCell ref="BO4:BQ5"/>
    <mergeCell ref="BR4:BT5"/>
    <mergeCell ref="C5:D5"/>
    <mergeCell ref="E5:F5"/>
    <mergeCell ref="BO3:BQ3"/>
    <mergeCell ref="BR3:BT3"/>
    <mergeCell ref="BU3:BW3"/>
    <mergeCell ref="BX3:BY3"/>
    <mergeCell ref="BZ3:CB3"/>
    <mergeCell ref="CO3:CP5"/>
    <mergeCell ref="BU4:BW5"/>
    <mergeCell ref="BX4:BY5"/>
    <mergeCell ref="BZ4:CB5"/>
    <mergeCell ref="W1:X1"/>
    <mergeCell ref="Y1:Z1"/>
    <mergeCell ref="AM1:BC1"/>
    <mergeCell ref="BE3:BH5"/>
    <mergeCell ref="BI3:BK3"/>
    <mergeCell ref="BL3:BN3"/>
    <mergeCell ref="C1:I1"/>
    <mergeCell ref="J1:M1"/>
    <mergeCell ref="N1:P1"/>
    <mergeCell ref="Q1:R1"/>
    <mergeCell ref="S1:T1"/>
    <mergeCell ref="U1:V1"/>
  </mergeCells>
  <phoneticPr fontId="1"/>
  <conditionalFormatting sqref="E4:F7">
    <cfRule type="cellIs" dxfId="172" priority="23" stopIfTrue="1" operator="equal">
      <formula>"未"</formula>
    </cfRule>
  </conditionalFormatting>
  <conditionalFormatting sqref="G9:W10 AA9:AK10 AP9:AZ11 E12:G12 I12:Q12 C13:AK14 I15:J15 M15:N15 Q15:R15 U15:Z15 AC15:AD15 AG15:AI15 G18:AP18 AU18:BB18 G19 J19 N19 R19 V19 Z19 AD19 AH19 AL19 AU19 AY19">
    <cfRule type="containsBlanks" dxfId="171" priority="25" stopIfTrue="1">
      <formula>LEN(TRIM(C9))=0</formula>
    </cfRule>
  </conditionalFormatting>
  <conditionalFormatting sqref="L27:L28">
    <cfRule type="cellIs" dxfId="170" priority="13" operator="equal">
      <formula>0</formula>
    </cfRule>
  </conditionalFormatting>
  <conditionalFormatting sqref="L35:L36">
    <cfRule type="cellIs" dxfId="169" priority="12" operator="equal">
      <formula>0</formula>
    </cfRule>
  </conditionalFormatting>
  <conditionalFormatting sqref="L43:L44">
    <cfRule type="cellIs" dxfId="168" priority="11" operator="equal">
      <formula>0</formula>
    </cfRule>
  </conditionalFormatting>
  <conditionalFormatting sqref="L59:L60">
    <cfRule type="cellIs" dxfId="167" priority="10" operator="equal">
      <formula>0</formula>
    </cfRule>
  </conditionalFormatting>
  <conditionalFormatting sqref="L67:L68">
    <cfRule type="cellIs" dxfId="166" priority="9" operator="equal">
      <formula>0</formula>
    </cfRule>
  </conditionalFormatting>
  <conditionalFormatting sqref="L75:L76">
    <cfRule type="cellIs" dxfId="165" priority="8" operator="equal">
      <formula>0</formula>
    </cfRule>
  </conditionalFormatting>
  <conditionalFormatting sqref="L83:L84">
    <cfRule type="cellIs" dxfId="164" priority="7" operator="equal">
      <formula>0</formula>
    </cfRule>
  </conditionalFormatting>
  <conditionalFormatting sqref="L91:L92">
    <cfRule type="cellIs" dxfId="163" priority="6" operator="equal">
      <formula>0</formula>
    </cfRule>
  </conditionalFormatting>
  <conditionalFormatting sqref="L116:L117">
    <cfRule type="cellIs" dxfId="162" priority="5" operator="equal">
      <formula>0</formula>
    </cfRule>
  </conditionalFormatting>
  <conditionalFormatting sqref="L124:L125">
    <cfRule type="cellIs" dxfId="161" priority="4" operator="equal">
      <formula>0</formula>
    </cfRule>
  </conditionalFormatting>
  <conditionalFormatting sqref="L132:L133">
    <cfRule type="cellIs" dxfId="160" priority="3" operator="equal">
      <formula>0</formula>
    </cfRule>
  </conditionalFormatting>
  <conditionalFormatting sqref="L140:L141">
    <cfRule type="cellIs" dxfId="159" priority="2" operator="equal">
      <formula>0</formula>
    </cfRule>
  </conditionalFormatting>
  <conditionalFormatting sqref="L148:L149">
    <cfRule type="cellIs" dxfId="158" priority="1" operator="equal">
      <formula>0</formula>
    </cfRule>
  </conditionalFormatting>
  <conditionalFormatting sqref="N1:P1 S1:T1 W1:X1">
    <cfRule type="containsBlanks" dxfId="157" priority="16">
      <formula>LEN(TRIM(N1))=0</formula>
    </cfRule>
  </conditionalFormatting>
  <conditionalFormatting sqref="AO13:AP15">
    <cfRule type="cellIs" dxfId="156" priority="20" stopIfTrue="1" operator="equal">
      <formula>"未"</formula>
    </cfRule>
  </conditionalFormatting>
  <conditionalFormatting sqref="BC9:BJ11">
    <cfRule type="containsBlanks" dxfId="155" priority="24" stopIfTrue="1">
      <formula>LEN(TRIM(BC9))=0</formula>
    </cfRule>
  </conditionalFormatting>
  <conditionalFormatting sqref="BG17:CP18">
    <cfRule type="containsBlanks" dxfId="154" priority="15">
      <formula>LEN(TRIM(BG17))=0</formula>
    </cfRule>
  </conditionalFormatting>
  <conditionalFormatting sqref="BG19:CP20">
    <cfRule type="containsBlanks" dxfId="153" priority="14">
      <formula>LEN(TRIM(BG19))=0</formula>
    </cfRule>
  </conditionalFormatting>
  <conditionalFormatting sqref="BR11:BS13">
    <cfRule type="cellIs" dxfId="152" priority="26" stopIfTrue="1" operator="equal">
      <formula>"未"</formula>
    </cfRule>
  </conditionalFormatting>
  <conditionalFormatting sqref="BY12:BZ12 CC12:CE12 CJ12">
    <cfRule type="containsBlanks" dxfId="151" priority="22" stopIfTrue="1">
      <formula>LEN(TRIM(BY12))=0</formula>
    </cfRule>
  </conditionalFormatting>
  <conditionalFormatting sqref="BZ13:CA13">
    <cfRule type="containsBlanks" dxfId="150" priority="21" stopIfTrue="1">
      <formula>LEN(TRIM(BZ13))=0</formula>
    </cfRule>
  </conditionalFormatting>
  <conditionalFormatting sqref="CD14:CD15">
    <cfRule type="expression" dxfId="149" priority="17">
      <formula>$CR$4=TRUE</formula>
    </cfRule>
    <cfRule type="expression" dxfId="148" priority="18">
      <formula>$CR$3=TRUE</formula>
    </cfRule>
    <cfRule type="expression" dxfId="147" priority="19">
      <formula>$CR$1=TRUE</formula>
    </cfRule>
  </conditionalFormatting>
  <conditionalFormatting sqref="CK9:CL10">
    <cfRule type="containsText" dxfId="146" priority="27" stopIfTrue="1" operator="containsText" text="未">
      <formula>NOT(ISERROR(SEARCH("未",CK9)))</formula>
    </cfRule>
  </conditionalFormatting>
  <dataValidations count="4">
    <dataValidation type="whole" allowBlank="1" showInputMessage="1" showErrorMessage="1" sqref="I15:J15" xr:uid="{0C29057E-66E8-4A6C-ACE3-4AAF2884DB2A}">
      <formula1>1</formula1>
      <formula2>99</formula2>
    </dataValidation>
    <dataValidation type="list" allowBlank="1" showInputMessage="1" showErrorMessage="1" sqref="M12:Q12" xr:uid="{1F9FBA12-6959-4DB0-A730-E62B5159456D}">
      <formula1>都道府県</formula1>
    </dataValidation>
    <dataValidation type="list" allowBlank="1" showInputMessage="1" showErrorMessage="1" sqref="Q15 AC15" xr:uid="{9C253CED-60B1-474F-A73C-900B1B196F07}">
      <formula1>日</formula1>
    </dataValidation>
    <dataValidation type="list" allowBlank="1" showInputMessage="1" showErrorMessage="1" sqref="M15 Y15" xr:uid="{9E259E8E-80B0-41F2-8DD8-1F6C0377FC33}">
      <formula1>月</formula1>
    </dataValidation>
  </dataValidations>
  <pageMargins left="0.39370078740157483" right="0.27559055118110237" top="0.15375" bottom="0.17937500000000001" header="0.39370078740157483" footer="0.27559055118110237"/>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6</xdr:col>
                    <xdr:colOff>0</xdr:colOff>
                    <xdr:row>10</xdr:row>
                    <xdr:rowOff>0</xdr:rowOff>
                  </from>
                  <to>
                    <xdr:col>10</xdr:col>
                    <xdr:colOff>0</xdr:colOff>
                    <xdr:row>10</xdr:row>
                    <xdr:rowOff>266700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10</xdr:col>
                    <xdr:colOff>0</xdr:colOff>
                    <xdr:row>10</xdr:row>
                    <xdr:rowOff>0</xdr:rowOff>
                  </from>
                  <to>
                    <xdr:col>14</xdr:col>
                    <xdr:colOff>0</xdr:colOff>
                    <xdr:row>10</xdr:row>
                    <xdr:rowOff>266700</xdr:rowOff>
                  </to>
                </anchor>
              </controlPr>
            </control>
          </mc:Choice>
        </mc:AlternateContent>
        <mc:AlternateContent xmlns:mc="http://schemas.openxmlformats.org/markup-compatibility/2006">
          <mc:Choice Requires="x14">
            <control shapeId="43011" r:id="rId6" name="Option Button 3">
              <controlPr defaultSize="0" autoFill="0" autoLine="0" autoPict="0">
                <anchor moveWithCells="1" sizeWithCells="1">
                  <from>
                    <xdr:col>89</xdr:col>
                    <xdr:colOff>114300</xdr:colOff>
                    <xdr:row>9</xdr:row>
                    <xdr:rowOff>9525</xdr:rowOff>
                  </from>
                  <to>
                    <xdr:col>93</xdr:col>
                    <xdr:colOff>76200</xdr:colOff>
                    <xdr:row>10</xdr:row>
                    <xdr:rowOff>0</xdr:rowOff>
                  </to>
                </anchor>
              </controlPr>
            </control>
          </mc:Choice>
        </mc:AlternateContent>
        <mc:AlternateContent xmlns:mc="http://schemas.openxmlformats.org/markup-compatibility/2006">
          <mc:Choice Requires="x14">
            <control shapeId="43012" r:id="rId7" name="Group Box 4">
              <controlPr defaultSize="0" autoFill="0" autoPict="0">
                <anchor moveWithCells="1" sizeWithCells="1">
                  <from>
                    <xdr:col>89</xdr:col>
                    <xdr:colOff>133350</xdr:colOff>
                    <xdr:row>7</xdr:row>
                    <xdr:rowOff>9525</xdr:rowOff>
                  </from>
                  <to>
                    <xdr:col>94</xdr:col>
                    <xdr:colOff>38100</xdr:colOff>
                    <xdr:row>8</xdr:row>
                    <xdr:rowOff>200025</xdr:rowOff>
                  </to>
                </anchor>
              </controlPr>
            </control>
          </mc:Choice>
        </mc:AlternateContent>
        <mc:AlternateContent xmlns:mc="http://schemas.openxmlformats.org/markup-compatibility/2006">
          <mc:Choice Requires="x14">
            <control shapeId="43013" r:id="rId8" name="Option Button 5">
              <controlPr defaultSize="0" autoFill="0" autoLine="0" autoPict="0">
                <anchor moveWithCells="1" sizeWithCells="1">
                  <from>
                    <xdr:col>71</xdr:col>
                    <xdr:colOff>142875</xdr:colOff>
                    <xdr:row>10</xdr:row>
                    <xdr:rowOff>66675</xdr:rowOff>
                  </from>
                  <to>
                    <xdr:col>77</xdr:col>
                    <xdr:colOff>9525</xdr:colOff>
                    <xdr:row>10</xdr:row>
                    <xdr:rowOff>228600</xdr:rowOff>
                  </to>
                </anchor>
              </controlPr>
            </control>
          </mc:Choice>
        </mc:AlternateContent>
        <mc:AlternateContent xmlns:mc="http://schemas.openxmlformats.org/markup-compatibility/2006">
          <mc:Choice Requires="x14">
            <control shapeId="43014" r:id="rId9" name="Option Button 6">
              <controlPr defaultSize="0" autoFill="0" autoLine="0" autoPict="0">
                <anchor moveWithCells="1" sizeWithCells="1">
                  <from>
                    <xdr:col>78</xdr:col>
                    <xdr:colOff>133350</xdr:colOff>
                    <xdr:row>10</xdr:row>
                    <xdr:rowOff>57150</xdr:rowOff>
                  </from>
                  <to>
                    <xdr:col>83</xdr:col>
                    <xdr:colOff>114300</xdr:colOff>
                    <xdr:row>10</xdr:row>
                    <xdr:rowOff>228600</xdr:rowOff>
                  </to>
                </anchor>
              </controlPr>
            </control>
          </mc:Choice>
        </mc:AlternateContent>
        <mc:AlternateContent xmlns:mc="http://schemas.openxmlformats.org/markup-compatibility/2006">
          <mc:Choice Requires="x14">
            <control shapeId="43015" r:id="rId10" name="Group Box 7">
              <controlPr defaultSize="0" autoFill="0" autoPict="0">
                <anchor moveWithCells="1" sizeWithCells="1">
                  <from>
                    <xdr:col>71</xdr:col>
                    <xdr:colOff>9525</xdr:colOff>
                    <xdr:row>9</xdr:row>
                    <xdr:rowOff>247650</xdr:rowOff>
                  </from>
                  <to>
                    <xdr:col>85</xdr:col>
                    <xdr:colOff>133350</xdr:colOff>
                    <xdr:row>10</xdr:row>
                    <xdr:rowOff>276225</xdr:rowOff>
                  </to>
                </anchor>
              </controlPr>
            </control>
          </mc:Choice>
        </mc:AlternateContent>
        <mc:AlternateContent xmlns:mc="http://schemas.openxmlformats.org/markup-compatibility/2006">
          <mc:Choice Requires="x14">
            <control shapeId="43016" r:id="rId11" name="Group Box 8">
              <controlPr defaultSize="0" autoFill="0" autoPict="0">
                <anchor moveWithCells="1" sizeWithCells="1">
                  <from>
                    <xdr:col>71</xdr:col>
                    <xdr:colOff>0</xdr:colOff>
                    <xdr:row>10</xdr:row>
                    <xdr:rowOff>257175</xdr:rowOff>
                  </from>
                  <to>
                    <xdr:col>94</xdr:col>
                    <xdr:colOff>0</xdr:colOff>
                    <xdr:row>12</xdr:row>
                    <xdr:rowOff>9525</xdr:rowOff>
                  </to>
                </anchor>
              </controlPr>
            </control>
          </mc:Choice>
        </mc:AlternateContent>
        <mc:AlternateContent xmlns:mc="http://schemas.openxmlformats.org/markup-compatibility/2006">
          <mc:Choice Requires="x14">
            <control shapeId="43017" r:id="rId12" name="Option Button 9">
              <controlPr defaultSize="0" autoFill="0" autoLine="0" autoPict="0">
                <anchor moveWithCells="1" sizeWithCells="1">
                  <from>
                    <xdr:col>71</xdr:col>
                    <xdr:colOff>123825</xdr:colOff>
                    <xdr:row>11</xdr:row>
                    <xdr:rowOff>76200</xdr:rowOff>
                  </from>
                  <to>
                    <xdr:col>75</xdr:col>
                    <xdr:colOff>66675</xdr:colOff>
                    <xdr:row>11</xdr:row>
                    <xdr:rowOff>295275</xdr:rowOff>
                  </to>
                </anchor>
              </controlPr>
            </control>
          </mc:Choice>
        </mc:AlternateContent>
        <mc:AlternateContent xmlns:mc="http://schemas.openxmlformats.org/markup-compatibility/2006">
          <mc:Choice Requires="x14">
            <control shapeId="43018" r:id="rId13" name="Option Button 10">
              <controlPr defaultSize="0" autoFill="0" autoLine="0" autoPict="0">
                <anchor moveWithCells="1" sizeWithCells="1">
                  <from>
                    <xdr:col>90</xdr:col>
                    <xdr:colOff>95250</xdr:colOff>
                    <xdr:row>11</xdr:row>
                    <xdr:rowOff>76200</xdr:rowOff>
                  </from>
                  <to>
                    <xdr:col>93</xdr:col>
                    <xdr:colOff>152400</xdr:colOff>
                    <xdr:row>11</xdr:row>
                    <xdr:rowOff>295275</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37</xdr:col>
                    <xdr:colOff>47625</xdr:colOff>
                    <xdr:row>12</xdr:row>
                    <xdr:rowOff>95250</xdr:rowOff>
                  </from>
                  <to>
                    <xdr:col>38</xdr:col>
                    <xdr:colOff>114300</xdr:colOff>
                    <xdr:row>12</xdr:row>
                    <xdr:rowOff>295275</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37</xdr:col>
                    <xdr:colOff>57150</xdr:colOff>
                    <xdr:row>13</xdr:row>
                    <xdr:rowOff>85725</xdr:rowOff>
                  </from>
                  <to>
                    <xdr:col>38</xdr:col>
                    <xdr:colOff>114300</xdr:colOff>
                    <xdr:row>13</xdr:row>
                    <xdr:rowOff>276225</xdr:rowOff>
                  </to>
                </anchor>
              </controlPr>
            </control>
          </mc:Choice>
        </mc:AlternateContent>
        <mc:AlternateContent xmlns:mc="http://schemas.openxmlformats.org/markup-compatibility/2006">
          <mc:Choice Requires="x14">
            <control shapeId="43021" r:id="rId16" name="Option Button 13">
              <controlPr defaultSize="0" autoFill="0" autoLine="0" autoPict="0">
                <anchor moveWithCells="1">
                  <from>
                    <xdr:col>89</xdr:col>
                    <xdr:colOff>114300</xdr:colOff>
                    <xdr:row>8</xdr:row>
                    <xdr:rowOff>0</xdr:rowOff>
                  </from>
                  <to>
                    <xdr:col>97</xdr:col>
                    <xdr:colOff>0</xdr:colOff>
                    <xdr:row>9</xdr:row>
                    <xdr:rowOff>19050</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from>
                    <xdr:col>2</xdr:col>
                    <xdr:colOff>9525</xdr:colOff>
                    <xdr:row>3</xdr:row>
                    <xdr:rowOff>19050</xdr:rowOff>
                  </from>
                  <to>
                    <xdr:col>4</xdr:col>
                    <xdr:colOff>38100</xdr:colOff>
                    <xdr:row>3</xdr:row>
                    <xdr:rowOff>161925</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from>
                    <xdr:col>2</xdr:col>
                    <xdr:colOff>9525</xdr:colOff>
                    <xdr:row>4</xdr:row>
                    <xdr:rowOff>19050</xdr:rowOff>
                  </from>
                  <to>
                    <xdr:col>4</xdr:col>
                    <xdr:colOff>38100</xdr:colOff>
                    <xdr:row>4</xdr:row>
                    <xdr:rowOff>161925</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from>
                    <xdr:col>2</xdr:col>
                    <xdr:colOff>9525</xdr:colOff>
                    <xdr:row>5</xdr:row>
                    <xdr:rowOff>19050</xdr:rowOff>
                  </from>
                  <to>
                    <xdr:col>4</xdr:col>
                    <xdr:colOff>38100</xdr:colOff>
                    <xdr:row>5</xdr:row>
                    <xdr:rowOff>161925</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from>
                    <xdr:col>2</xdr:col>
                    <xdr:colOff>9525</xdr:colOff>
                    <xdr:row>6</xdr:row>
                    <xdr:rowOff>19050</xdr:rowOff>
                  </from>
                  <to>
                    <xdr:col>4</xdr:col>
                    <xdr:colOff>38100</xdr:colOff>
                    <xdr:row>6</xdr:row>
                    <xdr:rowOff>161925</xdr:rowOff>
                  </to>
                </anchor>
              </controlPr>
            </control>
          </mc:Choice>
        </mc:AlternateContent>
        <mc:AlternateContent xmlns:mc="http://schemas.openxmlformats.org/markup-compatibility/2006">
          <mc:Choice Requires="x14">
            <control shapeId="43026" r:id="rId21" name="Group Box 18">
              <controlPr defaultSize="0" autoFill="0" autoPict="0">
                <anchor moveWithCells="1" sizeWithCells="1">
                  <from>
                    <xdr:col>71</xdr:col>
                    <xdr:colOff>9525</xdr:colOff>
                    <xdr:row>12</xdr:row>
                    <xdr:rowOff>0</xdr:rowOff>
                  </from>
                  <to>
                    <xdr:col>93</xdr:col>
                    <xdr:colOff>28575</xdr:colOff>
                    <xdr:row>13</xdr:row>
                    <xdr:rowOff>0</xdr:rowOff>
                  </to>
                </anchor>
              </controlPr>
            </control>
          </mc:Choice>
        </mc:AlternateContent>
        <mc:AlternateContent xmlns:mc="http://schemas.openxmlformats.org/markup-compatibility/2006">
          <mc:Choice Requires="x14">
            <control shapeId="43027" r:id="rId22" name="Option Button 19">
              <controlPr defaultSize="0" autoFill="0" autoLine="0" autoPict="0">
                <anchor moveWithCells="1" sizeWithCells="1">
                  <from>
                    <xdr:col>71</xdr:col>
                    <xdr:colOff>142875</xdr:colOff>
                    <xdr:row>12</xdr:row>
                    <xdr:rowOff>95250</xdr:rowOff>
                  </from>
                  <to>
                    <xdr:col>75</xdr:col>
                    <xdr:colOff>57150</xdr:colOff>
                    <xdr:row>12</xdr:row>
                    <xdr:rowOff>304800</xdr:rowOff>
                  </to>
                </anchor>
              </controlPr>
            </control>
          </mc:Choice>
        </mc:AlternateContent>
        <mc:AlternateContent xmlns:mc="http://schemas.openxmlformats.org/markup-compatibility/2006">
          <mc:Choice Requires="x14">
            <control shapeId="43028" r:id="rId23" name="Option Button 20">
              <controlPr defaultSize="0" autoFill="0" autoLine="0" autoPict="0">
                <anchor moveWithCells="1" sizeWithCells="1">
                  <from>
                    <xdr:col>87</xdr:col>
                    <xdr:colOff>104775</xdr:colOff>
                    <xdr:row>12</xdr:row>
                    <xdr:rowOff>47625</xdr:rowOff>
                  </from>
                  <to>
                    <xdr:col>91</xdr:col>
                    <xdr:colOff>133350</xdr:colOff>
                    <xdr:row>12</xdr:row>
                    <xdr:rowOff>314325</xdr:rowOff>
                  </to>
                </anchor>
              </controlPr>
            </control>
          </mc:Choice>
        </mc:AlternateContent>
        <mc:AlternateContent xmlns:mc="http://schemas.openxmlformats.org/markup-compatibility/2006">
          <mc:Choice Requires="x14">
            <control shapeId="43029" r:id="rId24" name="Check Box 21">
              <controlPr defaultSize="0" autoFill="0" autoLine="0" autoPict="0">
                <anchor moveWithCells="1">
                  <from>
                    <xdr:col>82</xdr:col>
                    <xdr:colOff>95250</xdr:colOff>
                    <xdr:row>12</xdr:row>
                    <xdr:rowOff>352425</xdr:rowOff>
                  </from>
                  <to>
                    <xdr:col>90</xdr:col>
                    <xdr:colOff>19050</xdr:colOff>
                    <xdr:row>13</xdr:row>
                    <xdr:rowOff>238125</xdr:rowOff>
                  </to>
                </anchor>
              </controlPr>
            </control>
          </mc:Choice>
        </mc:AlternateContent>
        <mc:AlternateContent xmlns:mc="http://schemas.openxmlformats.org/markup-compatibility/2006">
          <mc:Choice Requires="x14">
            <control shapeId="43030" r:id="rId25" name="Check Box 22">
              <controlPr defaultSize="0" autoFill="0" autoLine="0" autoPict="0">
                <anchor moveWithCells="1">
                  <from>
                    <xdr:col>82</xdr:col>
                    <xdr:colOff>95250</xdr:colOff>
                    <xdr:row>13</xdr:row>
                    <xdr:rowOff>180975</xdr:rowOff>
                  </from>
                  <to>
                    <xdr:col>93</xdr:col>
                    <xdr:colOff>123825</xdr:colOff>
                    <xdr:row>14</xdr:row>
                    <xdr:rowOff>76200</xdr:rowOff>
                  </to>
                </anchor>
              </controlPr>
            </control>
          </mc:Choice>
        </mc:AlternateContent>
        <mc:AlternateContent xmlns:mc="http://schemas.openxmlformats.org/markup-compatibility/2006">
          <mc:Choice Requires="x14">
            <control shapeId="43031" r:id="rId26" name="Check Box 23">
              <controlPr defaultSize="0" autoFill="0" autoLine="0" autoPict="0">
                <anchor moveWithCells="1">
                  <from>
                    <xdr:col>82</xdr:col>
                    <xdr:colOff>95250</xdr:colOff>
                    <xdr:row>14</xdr:row>
                    <xdr:rowOff>28575</xdr:rowOff>
                  </from>
                  <to>
                    <xdr:col>93</xdr:col>
                    <xdr:colOff>123825</xdr:colOff>
                    <xdr:row>15</xdr:row>
                    <xdr:rowOff>0</xdr:rowOff>
                  </to>
                </anchor>
              </controlPr>
            </control>
          </mc:Choice>
        </mc:AlternateContent>
        <mc:AlternateContent xmlns:mc="http://schemas.openxmlformats.org/markup-compatibility/2006">
          <mc:Choice Requires="x14">
            <control shapeId="43032" r:id="rId27" name="Check Box 24">
              <controlPr defaultSize="0" autoFill="0" autoLine="0" autoPict="0">
                <anchor moveWithCells="1">
                  <from>
                    <xdr:col>0</xdr:col>
                    <xdr:colOff>0</xdr:colOff>
                    <xdr:row>3</xdr:row>
                    <xdr:rowOff>19050</xdr:rowOff>
                  </from>
                  <to>
                    <xdr:col>4</xdr:col>
                    <xdr:colOff>28575</xdr:colOff>
                    <xdr:row>3</xdr:row>
                    <xdr:rowOff>161925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9657-5B59-4DA6-8382-787244CF9541}">
  <sheetPr>
    <tabColor rgb="FFFFFF00"/>
    <pageSetUpPr fitToPage="1"/>
  </sheetPr>
  <dimension ref="B1:AE58"/>
  <sheetViews>
    <sheetView workbookViewId="0">
      <selection activeCell="D5" sqref="D5:J6"/>
    </sheetView>
  </sheetViews>
  <sheetFormatPr defaultColWidth="4.125" defaultRowHeight="24.6" customHeight="1" x14ac:dyDescent="0.15"/>
  <cols>
    <col min="1" max="7" width="4.125" style="436"/>
    <col min="8" max="8" width="3.375" style="436" customWidth="1"/>
    <col min="9" max="9" width="8.375" style="436" customWidth="1"/>
    <col min="10" max="10" width="8.75" style="436" customWidth="1"/>
    <col min="11" max="11" width="8.5" style="436" customWidth="1"/>
    <col min="12" max="12" width="16.875" style="436" customWidth="1"/>
    <col min="13" max="13" width="4.125" style="436" customWidth="1"/>
    <col min="14" max="18" width="4.125" style="436"/>
    <col min="19" max="19" width="2.375" style="436" customWidth="1"/>
    <col min="20" max="21" width="4.125" style="436"/>
    <col min="22" max="22" width="3" style="436" customWidth="1"/>
    <col min="23" max="23" width="6.5" style="436" customWidth="1"/>
    <col min="24" max="24" width="8.25" style="436" customWidth="1"/>
    <col min="25" max="26" width="2.75" style="436" customWidth="1"/>
    <col min="27" max="27" width="4.375" style="436" customWidth="1"/>
    <col min="28" max="28" width="4.125" style="436" customWidth="1"/>
    <col min="29" max="29" width="4.5" style="436" customWidth="1"/>
    <col min="30" max="16384" width="4.125" style="436"/>
  </cols>
  <sheetData>
    <row r="1" spans="2:31" ht="9.6" customHeight="1" x14ac:dyDescent="0.15">
      <c r="B1" s="1753" t="s">
        <v>570</v>
      </c>
      <c r="C1" s="1753"/>
      <c r="D1" s="1753"/>
      <c r="E1" s="1753"/>
      <c r="F1" s="1753"/>
      <c r="G1" s="1753"/>
      <c r="H1" s="1753"/>
      <c r="I1" s="1753"/>
      <c r="J1" s="1753"/>
      <c r="K1" s="1753"/>
      <c r="L1" s="1753"/>
      <c r="M1" s="1753"/>
      <c r="N1" s="1753"/>
      <c r="O1" s="1753"/>
      <c r="P1" s="1753"/>
      <c r="Q1" s="1753"/>
      <c r="R1" s="1753"/>
      <c r="S1" s="1753"/>
      <c r="T1" s="1753"/>
      <c r="U1" s="1753"/>
      <c r="V1" s="1753"/>
      <c r="W1" s="1753"/>
      <c r="X1" s="1754" t="s">
        <v>569</v>
      </c>
      <c r="Y1" s="1754"/>
      <c r="Z1" s="1755">
        <f ca="1">TODAY()</f>
        <v>46136</v>
      </c>
      <c r="AA1" s="1755"/>
      <c r="AB1" s="1755"/>
      <c r="AC1" s="1755"/>
    </row>
    <row r="2" spans="2:31" ht="9.6" customHeight="1" x14ac:dyDescent="0.15">
      <c r="B2" s="1753"/>
      <c r="C2" s="1753"/>
      <c r="D2" s="1753"/>
      <c r="E2" s="1753"/>
      <c r="F2" s="1753"/>
      <c r="G2" s="1753"/>
      <c r="H2" s="1753"/>
      <c r="I2" s="1753"/>
      <c r="J2" s="1753"/>
      <c r="K2" s="1753"/>
      <c r="L2" s="1753"/>
      <c r="M2" s="1753"/>
      <c r="N2" s="1753"/>
      <c r="O2" s="1753"/>
      <c r="P2" s="1753"/>
      <c r="Q2" s="1753"/>
      <c r="R2" s="1753"/>
      <c r="S2" s="1753"/>
      <c r="T2" s="1753"/>
      <c r="U2" s="1753"/>
      <c r="V2" s="1753"/>
      <c r="W2" s="1753"/>
      <c r="X2" s="1754"/>
      <c r="Y2" s="1754"/>
      <c r="Z2" s="1755"/>
      <c r="AA2" s="1755"/>
      <c r="AB2" s="1755"/>
      <c r="AC2" s="1755"/>
    </row>
    <row r="3" spans="2:31" ht="9.6" customHeight="1" x14ac:dyDescent="0.15">
      <c r="B3" s="1753"/>
      <c r="C3" s="1753"/>
      <c r="D3" s="1753"/>
      <c r="E3" s="1753"/>
      <c r="F3" s="1753"/>
      <c r="G3" s="1753"/>
      <c r="H3" s="1753"/>
      <c r="I3" s="1753"/>
      <c r="J3" s="1753"/>
      <c r="K3" s="1753"/>
      <c r="L3" s="1753"/>
      <c r="M3" s="1753"/>
      <c r="N3" s="1753"/>
      <c r="O3" s="1753"/>
      <c r="P3" s="1753"/>
      <c r="Q3" s="1753"/>
      <c r="R3" s="1753"/>
      <c r="S3" s="1753"/>
      <c r="T3" s="1753"/>
      <c r="U3" s="1753"/>
      <c r="V3" s="1753"/>
      <c r="W3" s="1753"/>
      <c r="X3" s="1754"/>
      <c r="Y3" s="1754"/>
      <c r="Z3" s="1755"/>
      <c r="AA3" s="1755"/>
      <c r="AB3" s="1755"/>
      <c r="AC3" s="1755"/>
    </row>
    <row r="4" spans="2:31" ht="49.5" customHeight="1" thickBot="1" x14ac:dyDescent="0.2">
      <c r="B4" s="1756" t="s">
        <v>568</v>
      </c>
      <c r="C4" s="1757"/>
      <c r="D4" s="1757"/>
      <c r="E4" s="1757"/>
      <c r="F4" s="1757"/>
      <c r="G4" s="1757"/>
      <c r="H4" s="1757"/>
      <c r="I4" s="1757"/>
      <c r="J4" s="1757"/>
      <c r="K4" s="1757"/>
      <c r="L4" s="1757"/>
      <c r="M4" s="1757"/>
      <c r="N4" s="1757"/>
      <c r="O4" s="1757"/>
      <c r="P4" s="1757"/>
      <c r="Q4" s="1757"/>
      <c r="R4" s="1757"/>
      <c r="S4" s="1757"/>
      <c r="T4" s="1757"/>
      <c r="U4" s="1757"/>
      <c r="V4" s="1757"/>
      <c r="W4" s="1757"/>
      <c r="X4" s="1758"/>
      <c r="Y4" s="1758"/>
      <c r="Z4" s="1758"/>
      <c r="AA4" s="1758"/>
      <c r="AB4" s="1758"/>
      <c r="AC4" s="1758"/>
    </row>
    <row r="5" spans="2:31" ht="15" customHeight="1" x14ac:dyDescent="0.15">
      <c r="B5" s="1759" t="s">
        <v>448</v>
      </c>
      <c r="C5" s="1760"/>
      <c r="D5" s="1763" t="str">
        <f>IF('01.活動日程表 '!G10="","",'01.活動日程表 '!G10)</f>
        <v/>
      </c>
      <c r="E5" s="1764"/>
      <c r="F5" s="1764"/>
      <c r="G5" s="1764"/>
      <c r="H5" s="1764"/>
      <c r="I5" s="1764"/>
      <c r="J5" s="1765"/>
      <c r="K5" s="1769" t="s">
        <v>567</v>
      </c>
      <c r="L5" s="1770"/>
      <c r="M5" s="1773" t="s">
        <v>148</v>
      </c>
      <c r="N5" s="1765"/>
      <c r="O5" s="1775" t="str">
        <f>IF('01.活動日程表 '!I15="","",'01.活動日程表 '!I15)</f>
        <v/>
      </c>
      <c r="P5" s="1776"/>
      <c r="Q5" s="1779" t="s">
        <v>195</v>
      </c>
      <c r="R5" s="1779" t="str">
        <f>IF('01.活動日程表 '!M15="","",'01.活動日程表 '!M15)</f>
        <v/>
      </c>
      <c r="S5" s="1779"/>
      <c r="T5" s="1779" t="s">
        <v>18</v>
      </c>
      <c r="U5" s="1779" t="str">
        <f>IF('01.活動日程表 '!Q15="","",'01.活動日程表 '!Q15)</f>
        <v/>
      </c>
      <c r="V5" s="1779"/>
      <c r="W5" s="1779" t="s">
        <v>19</v>
      </c>
      <c r="X5" s="1781"/>
      <c r="Y5" s="1782"/>
      <c r="Z5" s="1782"/>
      <c r="AA5" s="1782"/>
      <c r="AB5" s="1782"/>
      <c r="AC5" s="1782"/>
      <c r="AD5" s="437"/>
      <c r="AE5" s="437"/>
    </row>
    <row r="6" spans="2:31" ht="15" customHeight="1" x14ac:dyDescent="0.15">
      <c r="B6" s="1761"/>
      <c r="C6" s="1762"/>
      <c r="D6" s="1766"/>
      <c r="E6" s="1767"/>
      <c r="F6" s="1767"/>
      <c r="G6" s="1767"/>
      <c r="H6" s="1767"/>
      <c r="I6" s="1767"/>
      <c r="J6" s="1768"/>
      <c r="K6" s="1771"/>
      <c r="L6" s="1772"/>
      <c r="M6" s="1774"/>
      <c r="N6" s="1768"/>
      <c r="O6" s="1777"/>
      <c r="P6" s="1778"/>
      <c r="Q6" s="1780"/>
      <c r="R6" s="1780"/>
      <c r="S6" s="1780"/>
      <c r="T6" s="1780"/>
      <c r="U6" s="1780"/>
      <c r="V6" s="1780"/>
      <c r="W6" s="1780"/>
      <c r="X6" s="1781"/>
      <c r="Y6" s="1782"/>
      <c r="Z6" s="1782"/>
      <c r="AA6" s="1782"/>
      <c r="AB6" s="1782"/>
      <c r="AC6" s="1782"/>
      <c r="AD6" s="437"/>
      <c r="AE6" s="437"/>
    </row>
    <row r="7" spans="2:31" ht="28.15" customHeight="1" thickBot="1" x14ac:dyDescent="0.2">
      <c r="B7" s="1783" t="s">
        <v>566</v>
      </c>
      <c r="C7" s="1784"/>
      <c r="D7" s="1785" t="str">
        <f>IF('01.活動日程表 '!AA10="","",'01.活動日程表 '!AA10)</f>
        <v/>
      </c>
      <c r="E7" s="1780"/>
      <c r="F7" s="1780"/>
      <c r="G7" s="1780"/>
      <c r="H7" s="1780"/>
      <c r="I7" s="1780"/>
      <c r="J7" s="1786"/>
      <c r="K7" s="1787" t="s">
        <v>565</v>
      </c>
      <c r="L7" s="1788"/>
      <c r="M7" s="1789" t="s">
        <v>148</v>
      </c>
      <c r="N7" s="1790"/>
      <c r="O7" s="1777" t="str">
        <f>IF('01.活動日程表 '!I15="","",'01.活動日程表 '!I15)</f>
        <v/>
      </c>
      <c r="P7" s="1778"/>
      <c r="Q7" s="443" t="s">
        <v>195</v>
      </c>
      <c r="R7" s="1780" t="str">
        <f>IF('01.活動日程表 '!Y15="","",'01.活動日程表 '!Y15)</f>
        <v/>
      </c>
      <c r="S7" s="1780"/>
      <c r="T7" s="443" t="s">
        <v>18</v>
      </c>
      <c r="U7" s="1780" t="str">
        <f>IF('01.活動日程表 '!AC15="","",'01.活動日程表 '!AC15)</f>
        <v/>
      </c>
      <c r="V7" s="1780"/>
      <c r="W7" s="443" t="s">
        <v>19</v>
      </c>
      <c r="X7" s="448"/>
      <c r="Y7" s="1791"/>
      <c r="Z7" s="1791"/>
      <c r="AA7" s="447"/>
      <c r="AB7" s="1792"/>
      <c r="AC7" s="1792"/>
      <c r="AD7" s="437"/>
      <c r="AE7" s="437"/>
    </row>
    <row r="8" spans="2:31" ht="43.15" customHeight="1" x14ac:dyDescent="0.15">
      <c r="B8" s="1783" t="s">
        <v>564</v>
      </c>
      <c r="C8" s="1784"/>
      <c r="D8" s="1793"/>
      <c r="E8" s="1794"/>
      <c r="F8" s="1794"/>
      <c r="G8" s="1794"/>
      <c r="H8" s="1794"/>
      <c r="I8" s="1794"/>
      <c r="J8" s="1795"/>
      <c r="K8" s="1796" t="s">
        <v>563</v>
      </c>
      <c r="L8" s="1797"/>
      <c r="M8" s="1797"/>
      <c r="N8" s="1797"/>
      <c r="O8" s="1797"/>
      <c r="P8" s="1797"/>
      <c r="Q8" s="1797"/>
      <c r="R8" s="1797"/>
      <c r="S8" s="1797"/>
      <c r="T8" s="1797"/>
      <c r="U8" s="1797"/>
      <c r="V8" s="1797"/>
      <c r="W8" s="1797"/>
      <c r="X8" s="1798"/>
      <c r="Y8" s="1798"/>
      <c r="Z8" s="1798"/>
      <c r="AA8" s="1798"/>
      <c r="AB8" s="1798"/>
      <c r="AC8" s="1799"/>
    </row>
    <row r="9" spans="2:31" ht="43.15" customHeight="1" thickBot="1" x14ac:dyDescent="0.2">
      <c r="B9" s="1800" t="s">
        <v>562</v>
      </c>
      <c r="C9" s="1801"/>
      <c r="D9" s="1802" t="str">
        <f>IF('01.活動日程表 '!C13="","",'01.活動日程表 '!C13)</f>
        <v/>
      </c>
      <c r="E9" s="1803"/>
      <c r="F9" s="1803"/>
      <c r="G9" s="1803"/>
      <c r="H9" s="1803"/>
      <c r="I9" s="1803"/>
      <c r="J9" s="1803"/>
      <c r="K9" s="1803"/>
      <c r="L9" s="1803"/>
      <c r="M9" s="1803"/>
      <c r="N9" s="1803"/>
      <c r="O9" s="1803"/>
      <c r="P9" s="1803"/>
      <c r="Q9" s="1803"/>
      <c r="R9" s="1803"/>
      <c r="S9" s="1803"/>
      <c r="T9" s="1803"/>
      <c r="U9" s="1803"/>
      <c r="V9" s="1803"/>
      <c r="W9" s="1803"/>
      <c r="X9" s="1803"/>
      <c r="Y9" s="1803"/>
      <c r="Z9" s="1803"/>
      <c r="AA9" s="1803"/>
      <c r="AB9" s="1803"/>
      <c r="AC9" s="1804"/>
    </row>
    <row r="10" spans="2:31" ht="14.25" customHeight="1" x14ac:dyDescent="0.15">
      <c r="B10" s="1805" t="s">
        <v>561</v>
      </c>
      <c r="C10" s="1806"/>
      <c r="D10" s="1809" t="s">
        <v>560</v>
      </c>
      <c r="E10" s="1810"/>
      <c r="F10" s="1810"/>
      <c r="G10" s="1810"/>
      <c r="H10" s="1810"/>
      <c r="I10" s="1813" t="s">
        <v>559</v>
      </c>
      <c r="J10" s="1813" t="s">
        <v>558</v>
      </c>
      <c r="K10" s="1813" t="s">
        <v>557</v>
      </c>
      <c r="L10" s="1813" t="s">
        <v>556</v>
      </c>
      <c r="M10" s="1805" t="s">
        <v>561</v>
      </c>
      <c r="N10" s="1806"/>
      <c r="O10" s="1809" t="s">
        <v>560</v>
      </c>
      <c r="P10" s="1810"/>
      <c r="Q10" s="1810"/>
      <c r="R10" s="1810"/>
      <c r="S10" s="1810"/>
      <c r="T10" s="1815" t="s">
        <v>559</v>
      </c>
      <c r="U10" s="1816"/>
      <c r="V10" s="1815" t="s">
        <v>558</v>
      </c>
      <c r="W10" s="1816"/>
      <c r="X10" s="1813" t="s">
        <v>557</v>
      </c>
      <c r="Y10" s="1819" t="s">
        <v>556</v>
      </c>
      <c r="Z10" s="1819"/>
      <c r="AA10" s="1819"/>
      <c r="AB10" s="1819"/>
      <c r="AC10" s="1820"/>
    </row>
    <row r="11" spans="2:31" ht="33.75" customHeight="1" x14ac:dyDescent="0.15">
      <c r="B11" s="1807"/>
      <c r="C11" s="1808"/>
      <c r="D11" s="1811"/>
      <c r="E11" s="1812"/>
      <c r="F11" s="1812"/>
      <c r="G11" s="1812"/>
      <c r="H11" s="1812"/>
      <c r="I11" s="1814"/>
      <c r="J11" s="1814"/>
      <c r="K11" s="1814"/>
      <c r="L11" s="1814"/>
      <c r="M11" s="1807"/>
      <c r="N11" s="1808"/>
      <c r="O11" s="1811"/>
      <c r="P11" s="1812"/>
      <c r="Q11" s="1812"/>
      <c r="R11" s="1812"/>
      <c r="S11" s="1812"/>
      <c r="T11" s="1817"/>
      <c r="U11" s="1818"/>
      <c r="V11" s="1817"/>
      <c r="W11" s="1818"/>
      <c r="X11" s="1814"/>
      <c r="Y11" s="1821"/>
      <c r="Z11" s="1821"/>
      <c r="AA11" s="1821"/>
      <c r="AB11" s="1821"/>
      <c r="AC11" s="1822"/>
    </row>
    <row r="12" spans="2:31" ht="24.6" customHeight="1" x14ac:dyDescent="0.15">
      <c r="B12" s="1825">
        <v>1</v>
      </c>
      <c r="C12" s="1826"/>
      <c r="D12" s="1827"/>
      <c r="E12" s="1828"/>
      <c r="F12" s="1828"/>
      <c r="G12" s="1828"/>
      <c r="H12" s="1828"/>
      <c r="I12" s="446"/>
      <c r="J12" s="444" t="s">
        <v>555</v>
      </c>
      <c r="K12" s="444" t="s">
        <v>555</v>
      </c>
      <c r="L12" s="443"/>
      <c r="M12" s="1829">
        <v>41</v>
      </c>
      <c r="N12" s="1830"/>
      <c r="O12" s="1827"/>
      <c r="P12" s="1828"/>
      <c r="Q12" s="1828"/>
      <c r="R12" s="1828"/>
      <c r="S12" s="1828"/>
      <c r="T12" s="1778"/>
      <c r="U12" s="1786"/>
      <c r="V12" s="1778" t="s">
        <v>555</v>
      </c>
      <c r="W12" s="1786"/>
      <c r="X12" s="442" t="s">
        <v>555</v>
      </c>
      <c r="Y12" s="1823"/>
      <c r="Z12" s="1823"/>
      <c r="AA12" s="1823"/>
      <c r="AB12" s="1823"/>
      <c r="AC12" s="1824"/>
    </row>
    <row r="13" spans="2:31" ht="24.6" customHeight="1" x14ac:dyDescent="0.15">
      <c r="B13" s="1825">
        <v>2</v>
      </c>
      <c r="C13" s="1826"/>
      <c r="D13" s="1831"/>
      <c r="E13" s="1832"/>
      <c r="F13" s="1832"/>
      <c r="G13" s="1832"/>
      <c r="H13" s="1833"/>
      <c r="I13" s="445"/>
      <c r="J13" s="444" t="s">
        <v>555</v>
      </c>
      <c r="K13" s="444" t="s">
        <v>555</v>
      </c>
      <c r="L13" s="443"/>
      <c r="M13" s="1829">
        <v>42</v>
      </c>
      <c r="N13" s="1830"/>
      <c r="O13" s="1831"/>
      <c r="P13" s="1832"/>
      <c r="Q13" s="1832"/>
      <c r="R13" s="1832"/>
      <c r="S13" s="1833"/>
      <c r="T13" s="1778"/>
      <c r="U13" s="1786"/>
      <c r="V13" s="1778" t="s">
        <v>555</v>
      </c>
      <c r="W13" s="1786"/>
      <c r="X13" s="442" t="s">
        <v>555</v>
      </c>
      <c r="Y13" s="1823"/>
      <c r="Z13" s="1823"/>
      <c r="AA13" s="1823"/>
      <c r="AB13" s="1823"/>
      <c r="AC13" s="1824"/>
    </row>
    <row r="14" spans="2:31" ht="24.6" customHeight="1" x14ac:dyDescent="0.15">
      <c r="B14" s="1825">
        <v>3</v>
      </c>
      <c r="C14" s="1826"/>
      <c r="D14" s="1831"/>
      <c r="E14" s="1832"/>
      <c r="F14" s="1832"/>
      <c r="G14" s="1832"/>
      <c r="H14" s="1833"/>
      <c r="I14" s="445"/>
      <c r="J14" s="444" t="s">
        <v>555</v>
      </c>
      <c r="K14" s="444" t="s">
        <v>555</v>
      </c>
      <c r="L14" s="443"/>
      <c r="M14" s="1829">
        <v>43</v>
      </c>
      <c r="N14" s="1830"/>
      <c r="O14" s="1831"/>
      <c r="P14" s="1832"/>
      <c r="Q14" s="1832"/>
      <c r="R14" s="1832"/>
      <c r="S14" s="1833"/>
      <c r="T14" s="1778"/>
      <c r="U14" s="1786"/>
      <c r="V14" s="1778" t="s">
        <v>555</v>
      </c>
      <c r="W14" s="1786"/>
      <c r="X14" s="442" t="s">
        <v>555</v>
      </c>
      <c r="Y14" s="1823"/>
      <c r="Z14" s="1823"/>
      <c r="AA14" s="1823"/>
      <c r="AB14" s="1823"/>
      <c r="AC14" s="1824"/>
    </row>
    <row r="15" spans="2:31" ht="24.6" customHeight="1" x14ac:dyDescent="0.15">
      <c r="B15" s="1825">
        <v>4</v>
      </c>
      <c r="C15" s="1826"/>
      <c r="D15" s="1831"/>
      <c r="E15" s="1832"/>
      <c r="F15" s="1832"/>
      <c r="G15" s="1832"/>
      <c r="H15" s="1833"/>
      <c r="I15" s="445"/>
      <c r="J15" s="444" t="s">
        <v>555</v>
      </c>
      <c r="K15" s="444" t="s">
        <v>555</v>
      </c>
      <c r="L15" s="443"/>
      <c r="M15" s="1829">
        <v>44</v>
      </c>
      <c r="N15" s="1830"/>
      <c r="O15" s="1831"/>
      <c r="P15" s="1832"/>
      <c r="Q15" s="1832"/>
      <c r="R15" s="1832"/>
      <c r="S15" s="1833"/>
      <c r="T15" s="1778"/>
      <c r="U15" s="1786"/>
      <c r="V15" s="1778" t="s">
        <v>555</v>
      </c>
      <c r="W15" s="1786"/>
      <c r="X15" s="442" t="s">
        <v>555</v>
      </c>
      <c r="Y15" s="1823"/>
      <c r="Z15" s="1823"/>
      <c r="AA15" s="1823"/>
      <c r="AB15" s="1823"/>
      <c r="AC15" s="1824"/>
    </row>
    <row r="16" spans="2:31" ht="24.6" customHeight="1" x14ac:dyDescent="0.15">
      <c r="B16" s="1825">
        <v>5</v>
      </c>
      <c r="C16" s="1826"/>
      <c r="D16" s="1831"/>
      <c r="E16" s="1832"/>
      <c r="F16" s="1832"/>
      <c r="G16" s="1832"/>
      <c r="H16" s="1833"/>
      <c r="I16" s="445"/>
      <c r="J16" s="444" t="s">
        <v>555</v>
      </c>
      <c r="K16" s="444" t="s">
        <v>555</v>
      </c>
      <c r="L16" s="443"/>
      <c r="M16" s="1829">
        <v>45</v>
      </c>
      <c r="N16" s="1830"/>
      <c r="O16" s="1831"/>
      <c r="P16" s="1832"/>
      <c r="Q16" s="1832"/>
      <c r="R16" s="1832"/>
      <c r="S16" s="1833"/>
      <c r="T16" s="1778"/>
      <c r="U16" s="1786"/>
      <c r="V16" s="1778" t="s">
        <v>555</v>
      </c>
      <c r="W16" s="1786"/>
      <c r="X16" s="442" t="s">
        <v>555</v>
      </c>
      <c r="Y16" s="1823"/>
      <c r="Z16" s="1823"/>
      <c r="AA16" s="1823"/>
      <c r="AB16" s="1823"/>
      <c r="AC16" s="1824"/>
    </row>
    <row r="17" spans="2:29" ht="24.6" customHeight="1" x14ac:dyDescent="0.15">
      <c r="B17" s="1825">
        <v>6</v>
      </c>
      <c r="C17" s="1826"/>
      <c r="D17" s="1831"/>
      <c r="E17" s="1832"/>
      <c r="F17" s="1832"/>
      <c r="G17" s="1832"/>
      <c r="H17" s="1833"/>
      <c r="I17" s="445"/>
      <c r="J17" s="444" t="s">
        <v>555</v>
      </c>
      <c r="K17" s="444" t="s">
        <v>555</v>
      </c>
      <c r="L17" s="443"/>
      <c r="M17" s="1829">
        <v>46</v>
      </c>
      <c r="N17" s="1830"/>
      <c r="O17" s="1831"/>
      <c r="P17" s="1832"/>
      <c r="Q17" s="1832"/>
      <c r="R17" s="1832"/>
      <c r="S17" s="1833"/>
      <c r="T17" s="1778"/>
      <c r="U17" s="1786"/>
      <c r="V17" s="1778" t="s">
        <v>555</v>
      </c>
      <c r="W17" s="1786"/>
      <c r="X17" s="442" t="s">
        <v>555</v>
      </c>
      <c r="Y17" s="1823"/>
      <c r="Z17" s="1823"/>
      <c r="AA17" s="1823"/>
      <c r="AB17" s="1823"/>
      <c r="AC17" s="1824"/>
    </row>
    <row r="18" spans="2:29" ht="24.6" customHeight="1" x14ac:dyDescent="0.15">
      <c r="B18" s="1825">
        <v>7</v>
      </c>
      <c r="C18" s="1826"/>
      <c r="D18" s="1827"/>
      <c r="E18" s="1828"/>
      <c r="F18" s="1828"/>
      <c r="G18" s="1828"/>
      <c r="H18" s="1828"/>
      <c r="I18" s="445"/>
      <c r="J18" s="444" t="s">
        <v>555</v>
      </c>
      <c r="K18" s="444" t="s">
        <v>555</v>
      </c>
      <c r="L18" s="443"/>
      <c r="M18" s="1829">
        <v>47</v>
      </c>
      <c r="N18" s="1830"/>
      <c r="O18" s="1827"/>
      <c r="P18" s="1828"/>
      <c r="Q18" s="1828"/>
      <c r="R18" s="1828"/>
      <c r="S18" s="1828"/>
      <c r="T18" s="1778"/>
      <c r="U18" s="1786"/>
      <c r="V18" s="1778" t="s">
        <v>555</v>
      </c>
      <c r="W18" s="1786"/>
      <c r="X18" s="442" t="s">
        <v>555</v>
      </c>
      <c r="Y18" s="1823"/>
      <c r="Z18" s="1823"/>
      <c r="AA18" s="1823"/>
      <c r="AB18" s="1823"/>
      <c r="AC18" s="1824"/>
    </row>
    <row r="19" spans="2:29" ht="24.6" customHeight="1" x14ac:dyDescent="0.15">
      <c r="B19" s="1825">
        <v>8</v>
      </c>
      <c r="C19" s="1826"/>
      <c r="D19" s="1827"/>
      <c r="E19" s="1828"/>
      <c r="F19" s="1828"/>
      <c r="G19" s="1828"/>
      <c r="H19" s="1828"/>
      <c r="I19" s="445"/>
      <c r="J19" s="444" t="s">
        <v>555</v>
      </c>
      <c r="K19" s="444" t="s">
        <v>555</v>
      </c>
      <c r="L19" s="443"/>
      <c r="M19" s="1829">
        <v>48</v>
      </c>
      <c r="N19" s="1830"/>
      <c r="O19" s="1827"/>
      <c r="P19" s="1828"/>
      <c r="Q19" s="1828"/>
      <c r="R19" s="1828"/>
      <c r="S19" s="1828"/>
      <c r="T19" s="1778"/>
      <c r="U19" s="1786"/>
      <c r="V19" s="1778" t="s">
        <v>555</v>
      </c>
      <c r="W19" s="1786"/>
      <c r="X19" s="442" t="s">
        <v>555</v>
      </c>
      <c r="Y19" s="1823"/>
      <c r="Z19" s="1823"/>
      <c r="AA19" s="1823"/>
      <c r="AB19" s="1823"/>
      <c r="AC19" s="1824"/>
    </row>
    <row r="20" spans="2:29" ht="24.6" customHeight="1" x14ac:dyDescent="0.15">
      <c r="B20" s="1825">
        <v>9</v>
      </c>
      <c r="C20" s="1826"/>
      <c r="D20" s="1827"/>
      <c r="E20" s="1828"/>
      <c r="F20" s="1828"/>
      <c r="G20" s="1828"/>
      <c r="H20" s="1828"/>
      <c r="I20" s="445"/>
      <c r="J20" s="444" t="s">
        <v>555</v>
      </c>
      <c r="K20" s="444" t="s">
        <v>555</v>
      </c>
      <c r="L20" s="443"/>
      <c r="M20" s="1829">
        <v>49</v>
      </c>
      <c r="N20" s="1830"/>
      <c r="O20" s="1827"/>
      <c r="P20" s="1828"/>
      <c r="Q20" s="1828"/>
      <c r="R20" s="1828"/>
      <c r="S20" s="1828"/>
      <c r="T20" s="1778"/>
      <c r="U20" s="1786"/>
      <c r="V20" s="1778" t="s">
        <v>555</v>
      </c>
      <c r="W20" s="1786"/>
      <c r="X20" s="442" t="s">
        <v>555</v>
      </c>
      <c r="Y20" s="1823"/>
      <c r="Z20" s="1823"/>
      <c r="AA20" s="1823"/>
      <c r="AB20" s="1823"/>
      <c r="AC20" s="1824"/>
    </row>
    <row r="21" spans="2:29" ht="24.6" customHeight="1" x14ac:dyDescent="0.15">
      <c r="B21" s="1825">
        <v>10</v>
      </c>
      <c r="C21" s="1826"/>
      <c r="D21" s="1827"/>
      <c r="E21" s="1828"/>
      <c r="F21" s="1828"/>
      <c r="G21" s="1828"/>
      <c r="H21" s="1828"/>
      <c r="I21" s="445"/>
      <c r="J21" s="444" t="s">
        <v>555</v>
      </c>
      <c r="K21" s="444" t="s">
        <v>555</v>
      </c>
      <c r="L21" s="443"/>
      <c r="M21" s="1829">
        <v>50</v>
      </c>
      <c r="N21" s="1830"/>
      <c r="O21" s="1827"/>
      <c r="P21" s="1828"/>
      <c r="Q21" s="1828"/>
      <c r="R21" s="1828"/>
      <c r="S21" s="1828"/>
      <c r="T21" s="1778"/>
      <c r="U21" s="1786"/>
      <c r="V21" s="1778" t="s">
        <v>555</v>
      </c>
      <c r="W21" s="1786"/>
      <c r="X21" s="442" t="s">
        <v>555</v>
      </c>
      <c r="Y21" s="1823"/>
      <c r="Z21" s="1823"/>
      <c r="AA21" s="1823"/>
      <c r="AB21" s="1823"/>
      <c r="AC21" s="1824"/>
    </row>
    <row r="22" spans="2:29" ht="24.6" customHeight="1" x14ac:dyDescent="0.15">
      <c r="B22" s="1825">
        <v>11</v>
      </c>
      <c r="C22" s="1826"/>
      <c r="D22" s="1827"/>
      <c r="E22" s="1828"/>
      <c r="F22" s="1828"/>
      <c r="G22" s="1828"/>
      <c r="H22" s="1828"/>
      <c r="I22" s="445"/>
      <c r="J22" s="444" t="s">
        <v>555</v>
      </c>
      <c r="K22" s="444" t="s">
        <v>555</v>
      </c>
      <c r="L22" s="443"/>
      <c r="M22" s="1829">
        <v>51</v>
      </c>
      <c r="N22" s="1830"/>
      <c r="O22" s="1827"/>
      <c r="P22" s="1828"/>
      <c r="Q22" s="1828"/>
      <c r="R22" s="1828"/>
      <c r="S22" s="1828"/>
      <c r="T22" s="1778"/>
      <c r="U22" s="1786"/>
      <c r="V22" s="1778" t="s">
        <v>555</v>
      </c>
      <c r="W22" s="1786"/>
      <c r="X22" s="442" t="s">
        <v>555</v>
      </c>
      <c r="Y22" s="1823"/>
      <c r="Z22" s="1823"/>
      <c r="AA22" s="1823"/>
      <c r="AB22" s="1823"/>
      <c r="AC22" s="1824"/>
    </row>
    <row r="23" spans="2:29" ht="24.6" customHeight="1" x14ac:dyDescent="0.15">
      <c r="B23" s="1825">
        <v>12</v>
      </c>
      <c r="C23" s="1826"/>
      <c r="D23" s="1827"/>
      <c r="E23" s="1828"/>
      <c r="F23" s="1828"/>
      <c r="G23" s="1828"/>
      <c r="H23" s="1828"/>
      <c r="I23" s="445"/>
      <c r="J23" s="444" t="s">
        <v>555</v>
      </c>
      <c r="K23" s="444" t="s">
        <v>555</v>
      </c>
      <c r="L23" s="443"/>
      <c r="M23" s="1829">
        <v>52</v>
      </c>
      <c r="N23" s="1830"/>
      <c r="O23" s="1827"/>
      <c r="P23" s="1828"/>
      <c r="Q23" s="1828"/>
      <c r="R23" s="1828"/>
      <c r="S23" s="1828"/>
      <c r="T23" s="1778"/>
      <c r="U23" s="1786"/>
      <c r="V23" s="1778" t="s">
        <v>555</v>
      </c>
      <c r="W23" s="1786"/>
      <c r="X23" s="442" t="s">
        <v>555</v>
      </c>
      <c r="Y23" s="1823"/>
      <c r="Z23" s="1823"/>
      <c r="AA23" s="1823"/>
      <c r="AB23" s="1823"/>
      <c r="AC23" s="1824"/>
    </row>
    <row r="24" spans="2:29" ht="24.6" customHeight="1" x14ac:dyDescent="0.15">
      <c r="B24" s="1825">
        <v>13</v>
      </c>
      <c r="C24" s="1826"/>
      <c r="D24" s="1827"/>
      <c r="E24" s="1828"/>
      <c r="F24" s="1828"/>
      <c r="G24" s="1828"/>
      <c r="H24" s="1828"/>
      <c r="I24" s="445"/>
      <c r="J24" s="444" t="s">
        <v>555</v>
      </c>
      <c r="K24" s="444" t="s">
        <v>555</v>
      </c>
      <c r="L24" s="443"/>
      <c r="M24" s="1829">
        <v>53</v>
      </c>
      <c r="N24" s="1830"/>
      <c r="O24" s="1827"/>
      <c r="P24" s="1828"/>
      <c r="Q24" s="1828"/>
      <c r="R24" s="1828"/>
      <c r="S24" s="1828"/>
      <c r="T24" s="1778"/>
      <c r="U24" s="1786"/>
      <c r="V24" s="1778" t="s">
        <v>555</v>
      </c>
      <c r="W24" s="1786"/>
      <c r="X24" s="442" t="s">
        <v>555</v>
      </c>
      <c r="Y24" s="1823"/>
      <c r="Z24" s="1823"/>
      <c r="AA24" s="1823"/>
      <c r="AB24" s="1823"/>
      <c r="AC24" s="1824"/>
    </row>
    <row r="25" spans="2:29" ht="24.6" customHeight="1" x14ac:dyDescent="0.15">
      <c r="B25" s="1825">
        <v>14</v>
      </c>
      <c r="C25" s="1826"/>
      <c r="D25" s="1827"/>
      <c r="E25" s="1828"/>
      <c r="F25" s="1828"/>
      <c r="G25" s="1828"/>
      <c r="H25" s="1828"/>
      <c r="I25" s="445"/>
      <c r="J25" s="444" t="s">
        <v>555</v>
      </c>
      <c r="K25" s="444" t="s">
        <v>555</v>
      </c>
      <c r="L25" s="443"/>
      <c r="M25" s="1829">
        <v>54</v>
      </c>
      <c r="N25" s="1830"/>
      <c r="O25" s="1827"/>
      <c r="P25" s="1828"/>
      <c r="Q25" s="1828"/>
      <c r="R25" s="1828"/>
      <c r="S25" s="1828"/>
      <c r="T25" s="1778"/>
      <c r="U25" s="1786"/>
      <c r="V25" s="1778" t="s">
        <v>555</v>
      </c>
      <c r="W25" s="1786"/>
      <c r="X25" s="442" t="s">
        <v>555</v>
      </c>
      <c r="Y25" s="1823"/>
      <c r="Z25" s="1823"/>
      <c r="AA25" s="1823"/>
      <c r="AB25" s="1823"/>
      <c r="AC25" s="1824"/>
    </row>
    <row r="26" spans="2:29" ht="24.6" customHeight="1" x14ac:dyDescent="0.15">
      <c r="B26" s="1825">
        <v>15</v>
      </c>
      <c r="C26" s="1826"/>
      <c r="D26" s="1827"/>
      <c r="E26" s="1828"/>
      <c r="F26" s="1828"/>
      <c r="G26" s="1828"/>
      <c r="H26" s="1828"/>
      <c r="I26" s="445"/>
      <c r="J26" s="444" t="s">
        <v>555</v>
      </c>
      <c r="K26" s="444" t="s">
        <v>555</v>
      </c>
      <c r="L26" s="443"/>
      <c r="M26" s="1829">
        <v>55</v>
      </c>
      <c r="N26" s="1830"/>
      <c r="O26" s="1827"/>
      <c r="P26" s="1828"/>
      <c r="Q26" s="1828"/>
      <c r="R26" s="1828"/>
      <c r="S26" s="1828"/>
      <c r="T26" s="1778"/>
      <c r="U26" s="1786"/>
      <c r="V26" s="1778" t="s">
        <v>555</v>
      </c>
      <c r="W26" s="1786"/>
      <c r="X26" s="442" t="s">
        <v>555</v>
      </c>
      <c r="Y26" s="1823"/>
      <c r="Z26" s="1823"/>
      <c r="AA26" s="1823"/>
      <c r="AB26" s="1823"/>
      <c r="AC26" s="1824"/>
    </row>
    <row r="27" spans="2:29" ht="24.6" customHeight="1" x14ac:dyDescent="0.15">
      <c r="B27" s="1825">
        <v>16</v>
      </c>
      <c r="C27" s="1826"/>
      <c r="D27" s="1827"/>
      <c r="E27" s="1828"/>
      <c r="F27" s="1828"/>
      <c r="G27" s="1828"/>
      <c r="H27" s="1828"/>
      <c r="I27" s="445"/>
      <c r="J27" s="444" t="s">
        <v>555</v>
      </c>
      <c r="K27" s="444" t="s">
        <v>555</v>
      </c>
      <c r="L27" s="443"/>
      <c r="M27" s="1829">
        <v>56</v>
      </c>
      <c r="N27" s="1830"/>
      <c r="O27" s="1827"/>
      <c r="P27" s="1828"/>
      <c r="Q27" s="1828"/>
      <c r="R27" s="1828"/>
      <c r="S27" s="1828"/>
      <c r="T27" s="1778"/>
      <c r="U27" s="1786"/>
      <c r="V27" s="1778" t="s">
        <v>555</v>
      </c>
      <c r="W27" s="1786"/>
      <c r="X27" s="442" t="s">
        <v>555</v>
      </c>
      <c r="Y27" s="1823"/>
      <c r="Z27" s="1823"/>
      <c r="AA27" s="1823"/>
      <c r="AB27" s="1823"/>
      <c r="AC27" s="1824"/>
    </row>
    <row r="28" spans="2:29" ht="24.6" customHeight="1" x14ac:dyDescent="0.15">
      <c r="B28" s="1825">
        <v>17</v>
      </c>
      <c r="C28" s="1826"/>
      <c r="D28" s="1827"/>
      <c r="E28" s="1828"/>
      <c r="F28" s="1828"/>
      <c r="G28" s="1828"/>
      <c r="H28" s="1828"/>
      <c r="I28" s="445"/>
      <c r="J28" s="444" t="s">
        <v>555</v>
      </c>
      <c r="K28" s="444" t="s">
        <v>555</v>
      </c>
      <c r="L28" s="443"/>
      <c r="M28" s="1829">
        <v>57</v>
      </c>
      <c r="N28" s="1830"/>
      <c r="O28" s="1827"/>
      <c r="P28" s="1828"/>
      <c r="Q28" s="1828"/>
      <c r="R28" s="1828"/>
      <c r="S28" s="1828"/>
      <c r="T28" s="1778"/>
      <c r="U28" s="1786"/>
      <c r="V28" s="1778" t="s">
        <v>555</v>
      </c>
      <c r="W28" s="1786"/>
      <c r="X28" s="442" t="s">
        <v>555</v>
      </c>
      <c r="Y28" s="1823"/>
      <c r="Z28" s="1823"/>
      <c r="AA28" s="1823"/>
      <c r="AB28" s="1823"/>
      <c r="AC28" s="1824"/>
    </row>
    <row r="29" spans="2:29" ht="24.6" customHeight="1" x14ac:dyDescent="0.15">
      <c r="B29" s="1825">
        <v>18</v>
      </c>
      <c r="C29" s="1826"/>
      <c r="D29" s="1827"/>
      <c r="E29" s="1828"/>
      <c r="F29" s="1828"/>
      <c r="G29" s="1828"/>
      <c r="H29" s="1828"/>
      <c r="I29" s="445"/>
      <c r="J29" s="444" t="s">
        <v>555</v>
      </c>
      <c r="K29" s="444" t="s">
        <v>555</v>
      </c>
      <c r="L29" s="443"/>
      <c r="M29" s="1829">
        <v>58</v>
      </c>
      <c r="N29" s="1830"/>
      <c r="O29" s="1827"/>
      <c r="P29" s="1828"/>
      <c r="Q29" s="1828"/>
      <c r="R29" s="1828"/>
      <c r="S29" s="1828"/>
      <c r="T29" s="1778"/>
      <c r="U29" s="1786"/>
      <c r="V29" s="1778" t="s">
        <v>555</v>
      </c>
      <c r="W29" s="1786"/>
      <c r="X29" s="442" t="s">
        <v>555</v>
      </c>
      <c r="Y29" s="1823"/>
      <c r="Z29" s="1823"/>
      <c r="AA29" s="1823"/>
      <c r="AB29" s="1823"/>
      <c r="AC29" s="1824"/>
    </row>
    <row r="30" spans="2:29" ht="24.6" customHeight="1" x14ac:dyDescent="0.15">
      <c r="B30" s="1825">
        <v>19</v>
      </c>
      <c r="C30" s="1826"/>
      <c r="D30" s="1827"/>
      <c r="E30" s="1828"/>
      <c r="F30" s="1828"/>
      <c r="G30" s="1828"/>
      <c r="H30" s="1828"/>
      <c r="I30" s="445"/>
      <c r="J30" s="444" t="s">
        <v>555</v>
      </c>
      <c r="K30" s="444" t="s">
        <v>555</v>
      </c>
      <c r="L30" s="443"/>
      <c r="M30" s="1829">
        <v>59</v>
      </c>
      <c r="N30" s="1830"/>
      <c r="O30" s="1827"/>
      <c r="P30" s="1828"/>
      <c r="Q30" s="1828"/>
      <c r="R30" s="1828"/>
      <c r="S30" s="1828"/>
      <c r="T30" s="1778"/>
      <c r="U30" s="1786"/>
      <c r="V30" s="1778" t="s">
        <v>555</v>
      </c>
      <c r="W30" s="1786"/>
      <c r="X30" s="442" t="s">
        <v>555</v>
      </c>
      <c r="Y30" s="1823"/>
      <c r="Z30" s="1823"/>
      <c r="AA30" s="1823"/>
      <c r="AB30" s="1823"/>
      <c r="AC30" s="1824"/>
    </row>
    <row r="31" spans="2:29" ht="24.6" customHeight="1" x14ac:dyDescent="0.15">
      <c r="B31" s="1825">
        <v>20</v>
      </c>
      <c r="C31" s="1826"/>
      <c r="D31" s="1827"/>
      <c r="E31" s="1828"/>
      <c r="F31" s="1828"/>
      <c r="G31" s="1828"/>
      <c r="H31" s="1828"/>
      <c r="I31" s="445"/>
      <c r="J31" s="444" t="s">
        <v>555</v>
      </c>
      <c r="K31" s="444" t="s">
        <v>555</v>
      </c>
      <c r="L31" s="443"/>
      <c r="M31" s="1829">
        <v>60</v>
      </c>
      <c r="N31" s="1830"/>
      <c r="O31" s="1827"/>
      <c r="P31" s="1828"/>
      <c r="Q31" s="1828"/>
      <c r="R31" s="1828"/>
      <c r="S31" s="1828"/>
      <c r="T31" s="1778"/>
      <c r="U31" s="1786"/>
      <c r="V31" s="1778" t="s">
        <v>555</v>
      </c>
      <c r="W31" s="1786"/>
      <c r="X31" s="442" t="s">
        <v>555</v>
      </c>
      <c r="Y31" s="1823"/>
      <c r="Z31" s="1823"/>
      <c r="AA31" s="1823"/>
      <c r="AB31" s="1823"/>
      <c r="AC31" s="1824"/>
    </row>
    <row r="32" spans="2:29" ht="24.6" customHeight="1" x14ac:dyDescent="0.15">
      <c r="B32" s="1825">
        <v>21</v>
      </c>
      <c r="C32" s="1826"/>
      <c r="D32" s="1827"/>
      <c r="E32" s="1828"/>
      <c r="F32" s="1828"/>
      <c r="G32" s="1828"/>
      <c r="H32" s="1828"/>
      <c r="I32" s="445"/>
      <c r="J32" s="444" t="s">
        <v>555</v>
      </c>
      <c r="K32" s="444" t="s">
        <v>555</v>
      </c>
      <c r="L32" s="443"/>
      <c r="M32" s="1829">
        <v>61</v>
      </c>
      <c r="N32" s="1830"/>
      <c r="O32" s="1827"/>
      <c r="P32" s="1828"/>
      <c r="Q32" s="1828"/>
      <c r="R32" s="1828"/>
      <c r="S32" s="1828"/>
      <c r="T32" s="1778"/>
      <c r="U32" s="1786"/>
      <c r="V32" s="1778" t="s">
        <v>555</v>
      </c>
      <c r="W32" s="1786"/>
      <c r="X32" s="442" t="s">
        <v>555</v>
      </c>
      <c r="Y32" s="1823"/>
      <c r="Z32" s="1823"/>
      <c r="AA32" s="1823"/>
      <c r="AB32" s="1823"/>
      <c r="AC32" s="1824"/>
    </row>
    <row r="33" spans="2:29" ht="24.6" customHeight="1" x14ac:dyDescent="0.15">
      <c r="B33" s="1825">
        <v>22</v>
      </c>
      <c r="C33" s="1826"/>
      <c r="D33" s="1827"/>
      <c r="E33" s="1828"/>
      <c r="F33" s="1828"/>
      <c r="G33" s="1828"/>
      <c r="H33" s="1828"/>
      <c r="I33" s="445"/>
      <c r="J33" s="444" t="s">
        <v>555</v>
      </c>
      <c r="K33" s="444" t="s">
        <v>555</v>
      </c>
      <c r="L33" s="443"/>
      <c r="M33" s="1829">
        <v>62</v>
      </c>
      <c r="N33" s="1830"/>
      <c r="O33" s="1827"/>
      <c r="P33" s="1828"/>
      <c r="Q33" s="1828"/>
      <c r="R33" s="1828"/>
      <c r="S33" s="1828"/>
      <c r="T33" s="1778"/>
      <c r="U33" s="1786"/>
      <c r="V33" s="1778" t="s">
        <v>555</v>
      </c>
      <c r="W33" s="1786"/>
      <c r="X33" s="442" t="s">
        <v>555</v>
      </c>
      <c r="Y33" s="1823"/>
      <c r="Z33" s="1823"/>
      <c r="AA33" s="1823"/>
      <c r="AB33" s="1823"/>
      <c r="AC33" s="1824"/>
    </row>
    <row r="34" spans="2:29" ht="24.6" customHeight="1" x14ac:dyDescent="0.15">
      <c r="B34" s="1825">
        <v>23</v>
      </c>
      <c r="C34" s="1826"/>
      <c r="D34" s="1827"/>
      <c r="E34" s="1828"/>
      <c r="F34" s="1828"/>
      <c r="G34" s="1828"/>
      <c r="H34" s="1828"/>
      <c r="I34" s="445"/>
      <c r="J34" s="444" t="s">
        <v>555</v>
      </c>
      <c r="K34" s="444" t="s">
        <v>555</v>
      </c>
      <c r="L34" s="443"/>
      <c r="M34" s="1829">
        <v>63</v>
      </c>
      <c r="N34" s="1830"/>
      <c r="O34" s="1827"/>
      <c r="P34" s="1828"/>
      <c r="Q34" s="1828"/>
      <c r="R34" s="1828"/>
      <c r="S34" s="1828"/>
      <c r="T34" s="1778"/>
      <c r="U34" s="1786"/>
      <c r="V34" s="1778" t="s">
        <v>555</v>
      </c>
      <c r="W34" s="1786"/>
      <c r="X34" s="442" t="s">
        <v>555</v>
      </c>
      <c r="Y34" s="1823"/>
      <c r="Z34" s="1823"/>
      <c r="AA34" s="1823"/>
      <c r="AB34" s="1823"/>
      <c r="AC34" s="1824"/>
    </row>
    <row r="35" spans="2:29" ht="24.6" customHeight="1" x14ac:dyDescent="0.15">
      <c r="B35" s="1825">
        <v>24</v>
      </c>
      <c r="C35" s="1826"/>
      <c r="D35" s="1827"/>
      <c r="E35" s="1828"/>
      <c r="F35" s="1828"/>
      <c r="G35" s="1828"/>
      <c r="H35" s="1828"/>
      <c r="I35" s="445"/>
      <c r="J35" s="444" t="s">
        <v>555</v>
      </c>
      <c r="K35" s="444" t="s">
        <v>555</v>
      </c>
      <c r="L35" s="443"/>
      <c r="M35" s="1829">
        <v>64</v>
      </c>
      <c r="N35" s="1830"/>
      <c r="O35" s="1827"/>
      <c r="P35" s="1828"/>
      <c r="Q35" s="1828"/>
      <c r="R35" s="1828"/>
      <c r="S35" s="1828"/>
      <c r="T35" s="1778"/>
      <c r="U35" s="1786"/>
      <c r="V35" s="1778" t="s">
        <v>555</v>
      </c>
      <c r="W35" s="1786"/>
      <c r="X35" s="442" t="s">
        <v>555</v>
      </c>
      <c r="Y35" s="1823"/>
      <c r="Z35" s="1823"/>
      <c r="AA35" s="1823"/>
      <c r="AB35" s="1823"/>
      <c r="AC35" s="1824"/>
    </row>
    <row r="36" spans="2:29" ht="24.6" customHeight="1" x14ac:dyDescent="0.15">
      <c r="B36" s="1825">
        <v>25</v>
      </c>
      <c r="C36" s="1826"/>
      <c r="D36" s="1827"/>
      <c r="E36" s="1828"/>
      <c r="F36" s="1828"/>
      <c r="G36" s="1828"/>
      <c r="H36" s="1828"/>
      <c r="I36" s="445"/>
      <c r="J36" s="444" t="s">
        <v>555</v>
      </c>
      <c r="K36" s="444" t="s">
        <v>555</v>
      </c>
      <c r="L36" s="443"/>
      <c r="M36" s="1829">
        <v>65</v>
      </c>
      <c r="N36" s="1830"/>
      <c r="O36" s="1827"/>
      <c r="P36" s="1828"/>
      <c r="Q36" s="1828"/>
      <c r="R36" s="1828"/>
      <c r="S36" s="1828"/>
      <c r="T36" s="1778"/>
      <c r="U36" s="1786"/>
      <c r="V36" s="1778" t="s">
        <v>555</v>
      </c>
      <c r="W36" s="1786"/>
      <c r="X36" s="442" t="s">
        <v>555</v>
      </c>
      <c r="Y36" s="1823"/>
      <c r="Z36" s="1823"/>
      <c r="AA36" s="1823"/>
      <c r="AB36" s="1823"/>
      <c r="AC36" s="1824"/>
    </row>
    <row r="37" spans="2:29" ht="24.6" customHeight="1" x14ac:dyDescent="0.15">
      <c r="B37" s="1825">
        <v>26</v>
      </c>
      <c r="C37" s="1826"/>
      <c r="D37" s="1827"/>
      <c r="E37" s="1828"/>
      <c r="F37" s="1828"/>
      <c r="G37" s="1828"/>
      <c r="H37" s="1828"/>
      <c r="I37" s="445"/>
      <c r="J37" s="444" t="s">
        <v>555</v>
      </c>
      <c r="K37" s="444" t="s">
        <v>555</v>
      </c>
      <c r="L37" s="443"/>
      <c r="M37" s="1829">
        <v>66</v>
      </c>
      <c r="N37" s="1830"/>
      <c r="O37" s="1827"/>
      <c r="P37" s="1828"/>
      <c r="Q37" s="1828"/>
      <c r="R37" s="1828"/>
      <c r="S37" s="1828"/>
      <c r="T37" s="1778"/>
      <c r="U37" s="1786"/>
      <c r="V37" s="1778" t="s">
        <v>555</v>
      </c>
      <c r="W37" s="1786"/>
      <c r="X37" s="442" t="s">
        <v>555</v>
      </c>
      <c r="Y37" s="1823"/>
      <c r="Z37" s="1823"/>
      <c r="AA37" s="1823"/>
      <c r="AB37" s="1823"/>
      <c r="AC37" s="1824"/>
    </row>
    <row r="38" spans="2:29" ht="24.6" customHeight="1" x14ac:dyDescent="0.15">
      <c r="B38" s="1825">
        <v>27</v>
      </c>
      <c r="C38" s="1826"/>
      <c r="D38" s="1827"/>
      <c r="E38" s="1828"/>
      <c r="F38" s="1828"/>
      <c r="G38" s="1828"/>
      <c r="H38" s="1828"/>
      <c r="I38" s="445"/>
      <c r="J38" s="444" t="s">
        <v>555</v>
      </c>
      <c r="K38" s="444" t="s">
        <v>555</v>
      </c>
      <c r="L38" s="443"/>
      <c r="M38" s="1829">
        <v>67</v>
      </c>
      <c r="N38" s="1830"/>
      <c r="O38" s="1827"/>
      <c r="P38" s="1828"/>
      <c r="Q38" s="1828"/>
      <c r="R38" s="1828"/>
      <c r="S38" s="1828"/>
      <c r="T38" s="1778"/>
      <c r="U38" s="1786"/>
      <c r="V38" s="1778" t="s">
        <v>555</v>
      </c>
      <c r="W38" s="1786"/>
      <c r="X38" s="442" t="s">
        <v>555</v>
      </c>
      <c r="Y38" s="1823"/>
      <c r="Z38" s="1823"/>
      <c r="AA38" s="1823"/>
      <c r="AB38" s="1823"/>
      <c r="AC38" s="1824"/>
    </row>
    <row r="39" spans="2:29" ht="24.6" customHeight="1" x14ac:dyDescent="0.15">
      <c r="B39" s="1825">
        <v>28</v>
      </c>
      <c r="C39" s="1826"/>
      <c r="D39" s="1827"/>
      <c r="E39" s="1828"/>
      <c r="F39" s="1828"/>
      <c r="G39" s="1828"/>
      <c r="H39" s="1828"/>
      <c r="I39" s="445"/>
      <c r="J39" s="444" t="s">
        <v>555</v>
      </c>
      <c r="K39" s="444" t="s">
        <v>555</v>
      </c>
      <c r="L39" s="443"/>
      <c r="M39" s="1829">
        <v>68</v>
      </c>
      <c r="N39" s="1830"/>
      <c r="O39" s="1827"/>
      <c r="P39" s="1828"/>
      <c r="Q39" s="1828"/>
      <c r="R39" s="1828"/>
      <c r="S39" s="1828"/>
      <c r="T39" s="1778"/>
      <c r="U39" s="1786"/>
      <c r="V39" s="1778" t="s">
        <v>555</v>
      </c>
      <c r="W39" s="1786"/>
      <c r="X39" s="442" t="s">
        <v>555</v>
      </c>
      <c r="Y39" s="1823"/>
      <c r="Z39" s="1823"/>
      <c r="AA39" s="1823"/>
      <c r="AB39" s="1823"/>
      <c r="AC39" s="1824"/>
    </row>
    <row r="40" spans="2:29" ht="24.6" customHeight="1" x14ac:dyDescent="0.15">
      <c r="B40" s="1825">
        <v>29</v>
      </c>
      <c r="C40" s="1826"/>
      <c r="D40" s="1827"/>
      <c r="E40" s="1828"/>
      <c r="F40" s="1828"/>
      <c r="G40" s="1828"/>
      <c r="H40" s="1828"/>
      <c r="I40" s="445"/>
      <c r="J40" s="444" t="s">
        <v>555</v>
      </c>
      <c r="K40" s="444" t="s">
        <v>555</v>
      </c>
      <c r="L40" s="443"/>
      <c r="M40" s="1829">
        <v>69</v>
      </c>
      <c r="N40" s="1830"/>
      <c r="O40" s="1827"/>
      <c r="P40" s="1828"/>
      <c r="Q40" s="1828"/>
      <c r="R40" s="1828"/>
      <c r="S40" s="1828"/>
      <c r="T40" s="1778"/>
      <c r="U40" s="1786"/>
      <c r="V40" s="1778" t="s">
        <v>555</v>
      </c>
      <c r="W40" s="1786"/>
      <c r="X40" s="442" t="s">
        <v>555</v>
      </c>
      <c r="Y40" s="1823"/>
      <c r="Z40" s="1823"/>
      <c r="AA40" s="1823"/>
      <c r="AB40" s="1823"/>
      <c r="AC40" s="1824"/>
    </row>
    <row r="41" spans="2:29" ht="24.6" customHeight="1" x14ac:dyDescent="0.15">
      <c r="B41" s="1825">
        <v>30</v>
      </c>
      <c r="C41" s="1826"/>
      <c r="D41" s="1827"/>
      <c r="E41" s="1828"/>
      <c r="F41" s="1828"/>
      <c r="G41" s="1828"/>
      <c r="H41" s="1828"/>
      <c r="I41" s="445"/>
      <c r="J41" s="444" t="s">
        <v>555</v>
      </c>
      <c r="K41" s="444" t="s">
        <v>555</v>
      </c>
      <c r="L41" s="443"/>
      <c r="M41" s="1829">
        <v>70</v>
      </c>
      <c r="N41" s="1830"/>
      <c r="O41" s="1827"/>
      <c r="P41" s="1828"/>
      <c r="Q41" s="1828"/>
      <c r="R41" s="1828"/>
      <c r="S41" s="1828"/>
      <c r="T41" s="1778"/>
      <c r="U41" s="1786"/>
      <c r="V41" s="1778" t="s">
        <v>555</v>
      </c>
      <c r="W41" s="1786"/>
      <c r="X41" s="442" t="s">
        <v>555</v>
      </c>
      <c r="Y41" s="1823"/>
      <c r="Z41" s="1823"/>
      <c r="AA41" s="1823"/>
      <c r="AB41" s="1823"/>
      <c r="AC41" s="1824"/>
    </row>
    <row r="42" spans="2:29" ht="24.6" customHeight="1" x14ac:dyDescent="0.15">
      <c r="B42" s="1825">
        <v>31</v>
      </c>
      <c r="C42" s="1826"/>
      <c r="D42" s="1827"/>
      <c r="E42" s="1828"/>
      <c r="F42" s="1828"/>
      <c r="G42" s="1828"/>
      <c r="H42" s="1828"/>
      <c r="I42" s="445"/>
      <c r="J42" s="444" t="s">
        <v>555</v>
      </c>
      <c r="K42" s="444" t="s">
        <v>555</v>
      </c>
      <c r="L42" s="443"/>
      <c r="M42" s="1829">
        <v>71</v>
      </c>
      <c r="N42" s="1830"/>
      <c r="O42" s="1827"/>
      <c r="P42" s="1828"/>
      <c r="Q42" s="1828"/>
      <c r="R42" s="1828"/>
      <c r="S42" s="1828"/>
      <c r="T42" s="1778"/>
      <c r="U42" s="1786"/>
      <c r="V42" s="1778" t="s">
        <v>555</v>
      </c>
      <c r="W42" s="1786"/>
      <c r="X42" s="442" t="s">
        <v>555</v>
      </c>
      <c r="Y42" s="1823"/>
      <c r="Z42" s="1823"/>
      <c r="AA42" s="1823"/>
      <c r="AB42" s="1823"/>
      <c r="AC42" s="1824"/>
    </row>
    <row r="43" spans="2:29" ht="24.6" customHeight="1" x14ac:dyDescent="0.15">
      <c r="B43" s="1825">
        <v>32</v>
      </c>
      <c r="C43" s="1826"/>
      <c r="D43" s="1827"/>
      <c r="E43" s="1828"/>
      <c r="F43" s="1828"/>
      <c r="G43" s="1828"/>
      <c r="H43" s="1828"/>
      <c r="I43" s="445"/>
      <c r="J43" s="444" t="s">
        <v>555</v>
      </c>
      <c r="K43" s="444" t="s">
        <v>555</v>
      </c>
      <c r="L43" s="443"/>
      <c r="M43" s="1829">
        <v>72</v>
      </c>
      <c r="N43" s="1830"/>
      <c r="O43" s="1827"/>
      <c r="P43" s="1828"/>
      <c r="Q43" s="1828"/>
      <c r="R43" s="1828"/>
      <c r="S43" s="1828"/>
      <c r="T43" s="1778"/>
      <c r="U43" s="1786"/>
      <c r="V43" s="1778" t="s">
        <v>555</v>
      </c>
      <c r="W43" s="1786"/>
      <c r="X43" s="442" t="s">
        <v>555</v>
      </c>
      <c r="Y43" s="1823"/>
      <c r="Z43" s="1823"/>
      <c r="AA43" s="1823"/>
      <c r="AB43" s="1823"/>
      <c r="AC43" s="1824"/>
    </row>
    <row r="44" spans="2:29" ht="24.6" customHeight="1" x14ac:dyDescent="0.15">
      <c r="B44" s="1825">
        <v>33</v>
      </c>
      <c r="C44" s="1826"/>
      <c r="D44" s="1827"/>
      <c r="E44" s="1828"/>
      <c r="F44" s="1828"/>
      <c r="G44" s="1828"/>
      <c r="H44" s="1828"/>
      <c r="I44" s="445"/>
      <c r="J44" s="444" t="s">
        <v>555</v>
      </c>
      <c r="K44" s="444" t="s">
        <v>555</v>
      </c>
      <c r="L44" s="443"/>
      <c r="M44" s="1829">
        <v>73</v>
      </c>
      <c r="N44" s="1830"/>
      <c r="O44" s="1827"/>
      <c r="P44" s="1828"/>
      <c r="Q44" s="1828"/>
      <c r="R44" s="1828"/>
      <c r="S44" s="1828"/>
      <c r="T44" s="1778"/>
      <c r="U44" s="1786"/>
      <c r="V44" s="1778" t="s">
        <v>555</v>
      </c>
      <c r="W44" s="1786"/>
      <c r="X44" s="442" t="s">
        <v>555</v>
      </c>
      <c r="Y44" s="1823"/>
      <c r="Z44" s="1823"/>
      <c r="AA44" s="1823"/>
      <c r="AB44" s="1823"/>
      <c r="AC44" s="1824"/>
    </row>
    <row r="45" spans="2:29" ht="24.6" customHeight="1" x14ac:dyDescent="0.15">
      <c r="B45" s="1825">
        <v>34</v>
      </c>
      <c r="C45" s="1826"/>
      <c r="D45" s="1827"/>
      <c r="E45" s="1828"/>
      <c r="F45" s="1828"/>
      <c r="G45" s="1828"/>
      <c r="H45" s="1828"/>
      <c r="I45" s="445"/>
      <c r="J45" s="444" t="s">
        <v>555</v>
      </c>
      <c r="K45" s="444" t="s">
        <v>555</v>
      </c>
      <c r="L45" s="443"/>
      <c r="M45" s="1829">
        <v>74</v>
      </c>
      <c r="N45" s="1830"/>
      <c r="O45" s="1827"/>
      <c r="P45" s="1828"/>
      <c r="Q45" s="1828"/>
      <c r="R45" s="1828"/>
      <c r="S45" s="1828"/>
      <c r="T45" s="1778"/>
      <c r="U45" s="1786"/>
      <c r="V45" s="1778" t="s">
        <v>555</v>
      </c>
      <c r="W45" s="1786"/>
      <c r="X45" s="442" t="s">
        <v>555</v>
      </c>
      <c r="Y45" s="1823"/>
      <c r="Z45" s="1823"/>
      <c r="AA45" s="1823"/>
      <c r="AB45" s="1823"/>
      <c r="AC45" s="1824"/>
    </row>
    <row r="46" spans="2:29" ht="24.6" customHeight="1" x14ac:dyDescent="0.15">
      <c r="B46" s="1825">
        <v>35</v>
      </c>
      <c r="C46" s="1826"/>
      <c r="D46" s="1827"/>
      <c r="E46" s="1828"/>
      <c r="F46" s="1828"/>
      <c r="G46" s="1828"/>
      <c r="H46" s="1828"/>
      <c r="I46" s="445"/>
      <c r="J46" s="444" t="s">
        <v>555</v>
      </c>
      <c r="K46" s="444" t="s">
        <v>555</v>
      </c>
      <c r="L46" s="443"/>
      <c r="M46" s="1829">
        <v>75</v>
      </c>
      <c r="N46" s="1830"/>
      <c r="O46" s="1827"/>
      <c r="P46" s="1828"/>
      <c r="Q46" s="1828"/>
      <c r="R46" s="1828"/>
      <c r="S46" s="1828"/>
      <c r="T46" s="1778"/>
      <c r="U46" s="1786"/>
      <c r="V46" s="1778" t="s">
        <v>555</v>
      </c>
      <c r="W46" s="1786"/>
      <c r="X46" s="442" t="s">
        <v>555</v>
      </c>
      <c r="Y46" s="1823"/>
      <c r="Z46" s="1823"/>
      <c r="AA46" s="1823"/>
      <c r="AB46" s="1823"/>
      <c r="AC46" s="1824"/>
    </row>
    <row r="47" spans="2:29" ht="24.6" customHeight="1" x14ac:dyDescent="0.15">
      <c r="B47" s="1825">
        <v>36</v>
      </c>
      <c r="C47" s="1826"/>
      <c r="D47" s="1827"/>
      <c r="E47" s="1828"/>
      <c r="F47" s="1828"/>
      <c r="G47" s="1828"/>
      <c r="H47" s="1828"/>
      <c r="I47" s="445"/>
      <c r="J47" s="444" t="s">
        <v>555</v>
      </c>
      <c r="K47" s="444" t="s">
        <v>555</v>
      </c>
      <c r="L47" s="443"/>
      <c r="M47" s="1829">
        <v>76</v>
      </c>
      <c r="N47" s="1830"/>
      <c r="O47" s="1827"/>
      <c r="P47" s="1828"/>
      <c r="Q47" s="1828"/>
      <c r="R47" s="1828"/>
      <c r="S47" s="1828"/>
      <c r="T47" s="1778"/>
      <c r="U47" s="1786"/>
      <c r="V47" s="1778" t="s">
        <v>555</v>
      </c>
      <c r="W47" s="1786"/>
      <c r="X47" s="442" t="s">
        <v>555</v>
      </c>
      <c r="Y47" s="1823"/>
      <c r="Z47" s="1823"/>
      <c r="AA47" s="1823"/>
      <c r="AB47" s="1823"/>
      <c r="AC47" s="1824"/>
    </row>
    <row r="48" spans="2:29" ht="24.6" customHeight="1" x14ac:dyDescent="0.15">
      <c r="B48" s="1825">
        <v>37</v>
      </c>
      <c r="C48" s="1826"/>
      <c r="D48" s="1827"/>
      <c r="E48" s="1828"/>
      <c r="F48" s="1828"/>
      <c r="G48" s="1828"/>
      <c r="H48" s="1828"/>
      <c r="I48" s="445"/>
      <c r="J48" s="444" t="s">
        <v>555</v>
      </c>
      <c r="K48" s="444" t="s">
        <v>555</v>
      </c>
      <c r="L48" s="443"/>
      <c r="M48" s="1829">
        <v>77</v>
      </c>
      <c r="N48" s="1830"/>
      <c r="O48" s="1827"/>
      <c r="P48" s="1828"/>
      <c r="Q48" s="1828"/>
      <c r="R48" s="1828"/>
      <c r="S48" s="1828"/>
      <c r="T48" s="1778"/>
      <c r="U48" s="1786"/>
      <c r="V48" s="1778" t="s">
        <v>555</v>
      </c>
      <c r="W48" s="1786"/>
      <c r="X48" s="442" t="s">
        <v>555</v>
      </c>
      <c r="Y48" s="1823"/>
      <c r="Z48" s="1823"/>
      <c r="AA48" s="1823"/>
      <c r="AB48" s="1823"/>
      <c r="AC48" s="1824"/>
    </row>
    <row r="49" spans="2:29" ht="24.6" customHeight="1" x14ac:dyDescent="0.15">
      <c r="B49" s="1825">
        <v>38</v>
      </c>
      <c r="C49" s="1826"/>
      <c r="D49" s="1827"/>
      <c r="E49" s="1828"/>
      <c r="F49" s="1828"/>
      <c r="G49" s="1828"/>
      <c r="H49" s="1828"/>
      <c r="I49" s="445"/>
      <c r="J49" s="444" t="s">
        <v>555</v>
      </c>
      <c r="K49" s="444" t="s">
        <v>555</v>
      </c>
      <c r="L49" s="443"/>
      <c r="M49" s="1829">
        <v>78</v>
      </c>
      <c r="N49" s="1830"/>
      <c r="O49" s="1827"/>
      <c r="P49" s="1828"/>
      <c r="Q49" s="1828"/>
      <c r="R49" s="1828"/>
      <c r="S49" s="1828"/>
      <c r="T49" s="1778"/>
      <c r="U49" s="1786"/>
      <c r="V49" s="1778" t="s">
        <v>555</v>
      </c>
      <c r="W49" s="1786"/>
      <c r="X49" s="442" t="s">
        <v>555</v>
      </c>
      <c r="Y49" s="1823"/>
      <c r="Z49" s="1823"/>
      <c r="AA49" s="1823"/>
      <c r="AB49" s="1823"/>
      <c r="AC49" s="1824"/>
    </row>
    <row r="50" spans="2:29" ht="24.6" customHeight="1" x14ac:dyDescent="0.15">
      <c r="B50" s="1825">
        <v>39</v>
      </c>
      <c r="C50" s="1826"/>
      <c r="D50" s="1827"/>
      <c r="E50" s="1828"/>
      <c r="F50" s="1828"/>
      <c r="G50" s="1828"/>
      <c r="H50" s="1828"/>
      <c r="I50" s="445"/>
      <c r="J50" s="444" t="s">
        <v>555</v>
      </c>
      <c r="K50" s="444" t="s">
        <v>555</v>
      </c>
      <c r="L50" s="443"/>
      <c r="M50" s="1829">
        <v>79</v>
      </c>
      <c r="N50" s="1830"/>
      <c r="O50" s="1827"/>
      <c r="P50" s="1828"/>
      <c r="Q50" s="1828"/>
      <c r="R50" s="1828"/>
      <c r="S50" s="1828"/>
      <c r="T50" s="1778"/>
      <c r="U50" s="1786"/>
      <c r="V50" s="1778" t="s">
        <v>555</v>
      </c>
      <c r="W50" s="1786"/>
      <c r="X50" s="442" t="s">
        <v>555</v>
      </c>
      <c r="Y50" s="1823"/>
      <c r="Z50" s="1823"/>
      <c r="AA50" s="1823"/>
      <c r="AB50" s="1823"/>
      <c r="AC50" s="1824"/>
    </row>
    <row r="51" spans="2:29" ht="24.6" customHeight="1" thickBot="1" x14ac:dyDescent="0.2">
      <c r="B51" s="1839">
        <v>40</v>
      </c>
      <c r="C51" s="1840"/>
      <c r="D51" s="1841"/>
      <c r="E51" s="1842"/>
      <c r="F51" s="1842"/>
      <c r="G51" s="1842"/>
      <c r="H51" s="1842"/>
      <c r="I51" s="441"/>
      <c r="J51" s="440" t="s">
        <v>555</v>
      </c>
      <c r="K51" s="440" t="s">
        <v>555</v>
      </c>
      <c r="L51" s="439"/>
      <c r="M51" s="1843">
        <v>80</v>
      </c>
      <c r="N51" s="1844"/>
      <c r="O51" s="1841"/>
      <c r="P51" s="1842"/>
      <c r="Q51" s="1842"/>
      <c r="R51" s="1842"/>
      <c r="S51" s="1842"/>
      <c r="T51" s="1845"/>
      <c r="U51" s="1846"/>
      <c r="V51" s="1845" t="s">
        <v>555</v>
      </c>
      <c r="W51" s="1846"/>
      <c r="X51" s="438" t="s">
        <v>555</v>
      </c>
      <c r="Y51" s="1847"/>
      <c r="Z51" s="1847"/>
      <c r="AA51" s="1847"/>
      <c r="AB51" s="1847"/>
      <c r="AC51" s="1848"/>
    </row>
    <row r="52" spans="2:29" ht="19.149999999999999" customHeight="1" x14ac:dyDescent="0.15">
      <c r="D52" s="437"/>
      <c r="E52" s="437"/>
      <c r="F52" s="437"/>
      <c r="G52" s="437"/>
      <c r="H52" s="437"/>
      <c r="I52" s="437"/>
      <c r="M52" s="437"/>
      <c r="N52" s="437"/>
      <c r="O52" s="437"/>
      <c r="P52" s="437"/>
      <c r="Q52" s="437"/>
      <c r="R52" s="437"/>
      <c r="S52" s="1834"/>
      <c r="T52" s="1835"/>
      <c r="U52" s="1835"/>
      <c r="V52" s="1836"/>
    </row>
    <row r="53" spans="2:29" ht="19.149999999999999" customHeight="1" x14ac:dyDescent="0.15">
      <c r="B53" s="1837" t="s">
        <v>554</v>
      </c>
      <c r="C53" s="1837"/>
      <c r="D53" s="1837"/>
      <c r="E53" s="1837"/>
      <c r="F53" s="1837"/>
      <c r="G53" s="1837"/>
      <c r="H53" s="1837"/>
      <c r="I53" s="1837"/>
      <c r="J53" s="1837"/>
      <c r="K53" s="1837"/>
      <c r="L53" s="1837"/>
      <c r="M53" s="1837"/>
      <c r="N53" s="1837"/>
      <c r="O53" s="1837"/>
      <c r="P53" s="1837"/>
      <c r="Q53" s="1837"/>
      <c r="R53" s="1837"/>
      <c r="S53" s="1837"/>
      <c r="T53" s="1837"/>
      <c r="U53" s="1837"/>
      <c r="V53" s="1837"/>
      <c r="W53" s="1837"/>
      <c r="X53" s="1837"/>
      <c r="Y53" s="1837"/>
      <c r="Z53" s="1837"/>
      <c r="AA53" s="1837"/>
      <c r="AB53" s="1837"/>
      <c r="AC53" s="1837"/>
    </row>
    <row r="54" spans="2:29" ht="19.149999999999999" customHeight="1" x14ac:dyDescent="0.15">
      <c r="B54" s="1837"/>
      <c r="C54" s="1837"/>
      <c r="D54" s="1837"/>
      <c r="E54" s="1837"/>
      <c r="F54" s="1837"/>
      <c r="G54" s="1837"/>
      <c r="H54" s="1837"/>
      <c r="I54" s="1837"/>
      <c r="J54" s="1837"/>
      <c r="K54" s="1837"/>
      <c r="L54" s="1837"/>
      <c r="M54" s="1837"/>
      <c r="N54" s="1837"/>
      <c r="O54" s="1837"/>
      <c r="P54" s="1837"/>
      <c r="Q54" s="1837"/>
      <c r="R54" s="1837"/>
      <c r="S54" s="1837"/>
      <c r="T54" s="1837"/>
      <c r="U54" s="1837"/>
      <c r="V54" s="1837"/>
      <c r="W54" s="1837"/>
      <c r="X54" s="1837"/>
      <c r="Y54" s="1837"/>
      <c r="Z54" s="1837"/>
      <c r="AA54" s="1837"/>
      <c r="AB54" s="1837"/>
      <c r="AC54" s="1837"/>
    </row>
    <row r="55" spans="2:29" ht="19.149999999999999" customHeight="1" x14ac:dyDescent="0.15">
      <c r="B55" s="1838" t="s">
        <v>553</v>
      </c>
      <c r="C55" s="1838"/>
      <c r="D55" s="1838"/>
      <c r="E55" s="1838"/>
      <c r="F55" s="1838"/>
      <c r="G55" s="1838"/>
      <c r="H55" s="1838"/>
      <c r="I55" s="1838"/>
      <c r="J55" s="1838"/>
      <c r="K55" s="1838"/>
      <c r="L55" s="1838"/>
      <c r="M55" s="1838"/>
      <c r="N55" s="1838"/>
      <c r="O55" s="1838"/>
      <c r="P55" s="1838"/>
      <c r="Q55" s="1838"/>
      <c r="R55" s="1838"/>
      <c r="S55" s="1838"/>
      <c r="T55" s="1838"/>
      <c r="U55" s="1838"/>
      <c r="V55" s="1838"/>
      <c r="W55" s="1838"/>
      <c r="X55" s="1838"/>
      <c r="Y55" s="1838"/>
      <c r="Z55" s="1838"/>
      <c r="AA55" s="1838"/>
      <c r="AB55" s="1838"/>
      <c r="AC55" s="1838"/>
    </row>
    <row r="56" spans="2:29" ht="19.149999999999999" customHeight="1" x14ac:dyDescent="0.15">
      <c r="S56" s="1834"/>
      <c r="T56" s="1835"/>
      <c r="U56" s="1835"/>
      <c r="V56" s="1836"/>
    </row>
    <row r="57" spans="2:29" ht="24.6" customHeight="1" x14ac:dyDescent="0.15">
      <c r="S57" s="1834"/>
      <c r="T57" s="1835"/>
      <c r="U57" s="1835"/>
      <c r="V57" s="1836"/>
    </row>
    <row r="58" spans="2:29" ht="24.6" customHeight="1" x14ac:dyDescent="0.15">
      <c r="S58" s="1834"/>
      <c r="T58" s="1835"/>
      <c r="U58" s="1835"/>
      <c r="V58" s="1836"/>
    </row>
  </sheetData>
  <mergeCells count="330">
    <mergeCell ref="S52:V52"/>
    <mergeCell ref="B53:AC54"/>
    <mergeCell ref="B55:AC55"/>
    <mergeCell ref="S56:V56"/>
    <mergeCell ref="S57:V57"/>
    <mergeCell ref="S58:V58"/>
    <mergeCell ref="B51:C51"/>
    <mergeCell ref="D51:H51"/>
    <mergeCell ref="M51:N51"/>
    <mergeCell ref="O51:S51"/>
    <mergeCell ref="T51:U51"/>
    <mergeCell ref="V51:W51"/>
    <mergeCell ref="Y51:AC51"/>
    <mergeCell ref="B50:C50"/>
    <mergeCell ref="D50:H50"/>
    <mergeCell ref="V49:W49"/>
    <mergeCell ref="Y49:AC49"/>
    <mergeCell ref="B48:C48"/>
    <mergeCell ref="D48:H48"/>
    <mergeCell ref="M48:N48"/>
    <mergeCell ref="O48:S48"/>
    <mergeCell ref="T48:U48"/>
    <mergeCell ref="V48:W48"/>
    <mergeCell ref="M50:N50"/>
    <mergeCell ref="O50:S50"/>
    <mergeCell ref="T50:U50"/>
    <mergeCell ref="V50:W50"/>
    <mergeCell ref="Y48:AC48"/>
    <mergeCell ref="B49:C49"/>
    <mergeCell ref="D49:H49"/>
    <mergeCell ref="M49:N49"/>
    <mergeCell ref="O49:S49"/>
    <mergeCell ref="T49:U49"/>
    <mergeCell ref="Y50:AC50"/>
    <mergeCell ref="B47:C47"/>
    <mergeCell ref="D47:H47"/>
    <mergeCell ref="M47:N47"/>
    <mergeCell ref="O47:S47"/>
    <mergeCell ref="T47:U47"/>
    <mergeCell ref="V47:W47"/>
    <mergeCell ref="Y47:AC47"/>
    <mergeCell ref="B46:C46"/>
    <mergeCell ref="D46:H46"/>
    <mergeCell ref="V45:W45"/>
    <mergeCell ref="Y45:AC45"/>
    <mergeCell ref="B44:C44"/>
    <mergeCell ref="D44:H44"/>
    <mergeCell ref="M44:N44"/>
    <mergeCell ref="O44:S44"/>
    <mergeCell ref="T44:U44"/>
    <mergeCell ref="V44:W44"/>
    <mergeCell ref="M46:N46"/>
    <mergeCell ref="O46:S46"/>
    <mergeCell ref="T46:U46"/>
    <mergeCell ref="V46:W46"/>
    <mergeCell ref="Y44:AC44"/>
    <mergeCell ref="B45:C45"/>
    <mergeCell ref="D45:H45"/>
    <mergeCell ref="M45:N45"/>
    <mergeCell ref="O45:S45"/>
    <mergeCell ref="T45:U45"/>
    <mergeCell ref="Y46:AC46"/>
    <mergeCell ref="B43:C43"/>
    <mergeCell ref="D43:H43"/>
    <mergeCell ref="M43:N43"/>
    <mergeCell ref="O43:S43"/>
    <mergeCell ref="T43:U43"/>
    <mergeCell ref="V43:W43"/>
    <mergeCell ref="Y43:AC43"/>
    <mergeCell ref="B42:C42"/>
    <mergeCell ref="D42:H42"/>
    <mergeCell ref="V41:W41"/>
    <mergeCell ref="Y41:AC41"/>
    <mergeCell ref="B40:C40"/>
    <mergeCell ref="D40:H40"/>
    <mergeCell ref="M40:N40"/>
    <mergeCell ref="O40:S40"/>
    <mergeCell ref="T40:U40"/>
    <mergeCell ref="V40:W40"/>
    <mergeCell ref="M42:N42"/>
    <mergeCell ref="O42:S42"/>
    <mergeCell ref="T42:U42"/>
    <mergeCell ref="V42:W42"/>
    <mergeCell ref="Y40:AC40"/>
    <mergeCell ref="B41:C41"/>
    <mergeCell ref="D41:H41"/>
    <mergeCell ref="M41:N41"/>
    <mergeCell ref="O41:S41"/>
    <mergeCell ref="T41:U41"/>
    <mergeCell ref="Y42:AC42"/>
    <mergeCell ref="B39:C39"/>
    <mergeCell ref="D39:H39"/>
    <mergeCell ref="M39:N39"/>
    <mergeCell ref="O39:S39"/>
    <mergeCell ref="T39:U39"/>
    <mergeCell ref="V39:W39"/>
    <mergeCell ref="Y39:AC39"/>
    <mergeCell ref="B38:C38"/>
    <mergeCell ref="D38:H38"/>
    <mergeCell ref="V37:W37"/>
    <mergeCell ref="Y37:AC37"/>
    <mergeCell ref="B36:C36"/>
    <mergeCell ref="D36:H36"/>
    <mergeCell ref="M36:N36"/>
    <mergeCell ref="O36:S36"/>
    <mergeCell ref="T36:U36"/>
    <mergeCell ref="V36:W36"/>
    <mergeCell ref="M38:N38"/>
    <mergeCell ref="O38:S38"/>
    <mergeCell ref="T38:U38"/>
    <mergeCell ref="V38:W38"/>
    <mergeCell ref="Y36:AC36"/>
    <mergeCell ref="B37:C37"/>
    <mergeCell ref="D37:H37"/>
    <mergeCell ref="M37:N37"/>
    <mergeCell ref="O37:S37"/>
    <mergeCell ref="T37:U37"/>
    <mergeCell ref="Y38:AC38"/>
    <mergeCell ref="B35:C35"/>
    <mergeCell ref="D35:H35"/>
    <mergeCell ref="M35:N35"/>
    <mergeCell ref="O35:S35"/>
    <mergeCell ref="T35:U35"/>
    <mergeCell ref="V35:W35"/>
    <mergeCell ref="Y35:AC35"/>
    <mergeCell ref="B34:C34"/>
    <mergeCell ref="D34:H34"/>
    <mergeCell ref="V33:W33"/>
    <mergeCell ref="Y33:AC33"/>
    <mergeCell ref="B32:C32"/>
    <mergeCell ref="D32:H32"/>
    <mergeCell ref="M32:N32"/>
    <mergeCell ref="O32:S32"/>
    <mergeCell ref="T32:U32"/>
    <mergeCell ref="V32:W32"/>
    <mergeCell ref="M34:N34"/>
    <mergeCell ref="O34:S34"/>
    <mergeCell ref="T34:U34"/>
    <mergeCell ref="V34:W34"/>
    <mergeCell ref="Y32:AC32"/>
    <mergeCell ref="B33:C33"/>
    <mergeCell ref="D33:H33"/>
    <mergeCell ref="M33:N33"/>
    <mergeCell ref="O33:S33"/>
    <mergeCell ref="T33:U33"/>
    <mergeCell ref="Y34:AC34"/>
    <mergeCell ref="B31:C31"/>
    <mergeCell ref="D31:H31"/>
    <mergeCell ref="M31:N31"/>
    <mergeCell ref="O31:S31"/>
    <mergeCell ref="T31:U31"/>
    <mergeCell ref="V31:W31"/>
    <mergeCell ref="Y31:AC31"/>
    <mergeCell ref="B30:C30"/>
    <mergeCell ref="D30:H30"/>
    <mergeCell ref="V29:W29"/>
    <mergeCell ref="Y29:AC29"/>
    <mergeCell ref="B28:C28"/>
    <mergeCell ref="D28:H28"/>
    <mergeCell ref="M28:N28"/>
    <mergeCell ref="O28:S28"/>
    <mergeCell ref="T28:U28"/>
    <mergeCell ref="V28:W28"/>
    <mergeCell ref="M30:N30"/>
    <mergeCell ref="O30:S30"/>
    <mergeCell ref="T30:U30"/>
    <mergeCell ref="V30:W30"/>
    <mergeCell ref="Y28:AC28"/>
    <mergeCell ref="B29:C29"/>
    <mergeCell ref="D29:H29"/>
    <mergeCell ref="M29:N29"/>
    <mergeCell ref="O29:S29"/>
    <mergeCell ref="T29:U29"/>
    <mergeCell ref="Y30:AC30"/>
    <mergeCell ref="B27:C27"/>
    <mergeCell ref="D27:H27"/>
    <mergeCell ref="M27:N27"/>
    <mergeCell ref="O27:S27"/>
    <mergeCell ref="T27:U27"/>
    <mergeCell ref="V27:W27"/>
    <mergeCell ref="Y27:AC27"/>
    <mergeCell ref="B26:C26"/>
    <mergeCell ref="D26:H26"/>
    <mergeCell ref="V25:W25"/>
    <mergeCell ref="Y25:AC25"/>
    <mergeCell ref="B24:C24"/>
    <mergeCell ref="D24:H24"/>
    <mergeCell ref="M24:N24"/>
    <mergeCell ref="O24:S24"/>
    <mergeCell ref="T24:U24"/>
    <mergeCell ref="V24:W24"/>
    <mergeCell ref="M26:N26"/>
    <mergeCell ref="O26:S26"/>
    <mergeCell ref="T26:U26"/>
    <mergeCell ref="V26:W26"/>
    <mergeCell ref="Y24:AC24"/>
    <mergeCell ref="B25:C25"/>
    <mergeCell ref="D25:H25"/>
    <mergeCell ref="M25:N25"/>
    <mergeCell ref="O25:S25"/>
    <mergeCell ref="T25:U25"/>
    <mergeCell ref="Y26:AC26"/>
    <mergeCell ref="B23:C23"/>
    <mergeCell ref="D23:H23"/>
    <mergeCell ref="M23:N23"/>
    <mergeCell ref="O23:S23"/>
    <mergeCell ref="T23:U23"/>
    <mergeCell ref="V23:W23"/>
    <mergeCell ref="Y23:AC23"/>
    <mergeCell ref="B22:C22"/>
    <mergeCell ref="D22:H22"/>
    <mergeCell ref="V21:W21"/>
    <mergeCell ref="Y21:AC21"/>
    <mergeCell ref="B20:C20"/>
    <mergeCell ref="D20:H20"/>
    <mergeCell ref="M20:N20"/>
    <mergeCell ref="O20:S20"/>
    <mergeCell ref="T20:U20"/>
    <mergeCell ref="V20:W20"/>
    <mergeCell ref="M22:N22"/>
    <mergeCell ref="O22:S22"/>
    <mergeCell ref="T22:U22"/>
    <mergeCell ref="V22:W22"/>
    <mergeCell ref="Y20:AC20"/>
    <mergeCell ref="B21:C21"/>
    <mergeCell ref="D21:H21"/>
    <mergeCell ref="M21:N21"/>
    <mergeCell ref="O21:S21"/>
    <mergeCell ref="T21:U21"/>
    <mergeCell ref="Y22:AC22"/>
    <mergeCell ref="B19:C19"/>
    <mergeCell ref="D19:H19"/>
    <mergeCell ref="M19:N19"/>
    <mergeCell ref="O19:S19"/>
    <mergeCell ref="T19:U19"/>
    <mergeCell ref="V19:W19"/>
    <mergeCell ref="Y19:AC19"/>
    <mergeCell ref="B18:C18"/>
    <mergeCell ref="D18:H18"/>
    <mergeCell ref="V17:W17"/>
    <mergeCell ref="Y17:AC17"/>
    <mergeCell ref="B16:C16"/>
    <mergeCell ref="D16:H16"/>
    <mergeCell ref="M16:N16"/>
    <mergeCell ref="O16:S16"/>
    <mergeCell ref="T16:U16"/>
    <mergeCell ref="V16:W16"/>
    <mergeCell ref="M18:N18"/>
    <mergeCell ref="O18:S18"/>
    <mergeCell ref="T18:U18"/>
    <mergeCell ref="V18:W18"/>
    <mergeCell ref="Y16:AC16"/>
    <mergeCell ref="B17:C17"/>
    <mergeCell ref="D17:H17"/>
    <mergeCell ref="M17:N17"/>
    <mergeCell ref="O17:S17"/>
    <mergeCell ref="T17:U17"/>
    <mergeCell ref="Y18:AC18"/>
    <mergeCell ref="B15:C15"/>
    <mergeCell ref="D15:H15"/>
    <mergeCell ref="M15:N15"/>
    <mergeCell ref="O15:S15"/>
    <mergeCell ref="T15:U15"/>
    <mergeCell ref="V15:W15"/>
    <mergeCell ref="Y15:AC15"/>
    <mergeCell ref="B14:C14"/>
    <mergeCell ref="D14:H14"/>
    <mergeCell ref="V13:W13"/>
    <mergeCell ref="Y13:AC13"/>
    <mergeCell ref="B12:C12"/>
    <mergeCell ref="D12:H12"/>
    <mergeCell ref="M12:N12"/>
    <mergeCell ref="O12:S12"/>
    <mergeCell ref="T12:U12"/>
    <mergeCell ref="V12:W12"/>
    <mergeCell ref="M14:N14"/>
    <mergeCell ref="O14:S14"/>
    <mergeCell ref="T14:U14"/>
    <mergeCell ref="V14:W14"/>
    <mergeCell ref="Y12:AC12"/>
    <mergeCell ref="B13:C13"/>
    <mergeCell ref="D13:H13"/>
    <mergeCell ref="M13:N13"/>
    <mergeCell ref="O13:S13"/>
    <mergeCell ref="T13:U13"/>
    <mergeCell ref="Y14:AC14"/>
    <mergeCell ref="B8:C8"/>
    <mergeCell ref="D8:J8"/>
    <mergeCell ref="K8:AC8"/>
    <mergeCell ref="B9:C9"/>
    <mergeCell ref="D9:AC9"/>
    <mergeCell ref="B10:C11"/>
    <mergeCell ref="D10:H11"/>
    <mergeCell ref="I10:I11"/>
    <mergeCell ref="J10:J11"/>
    <mergeCell ref="K10:K11"/>
    <mergeCell ref="L10:L11"/>
    <mergeCell ref="M10:N11"/>
    <mergeCell ref="O10:S11"/>
    <mergeCell ref="T10:U11"/>
    <mergeCell ref="V10:W11"/>
    <mergeCell ref="X10:X11"/>
    <mergeCell ref="Y10:AC11"/>
    <mergeCell ref="B7:C7"/>
    <mergeCell ref="D7:J7"/>
    <mergeCell ref="K7:L7"/>
    <mergeCell ref="M7:N7"/>
    <mergeCell ref="O7:P7"/>
    <mergeCell ref="R7:S7"/>
    <mergeCell ref="U7:V7"/>
    <mergeCell ref="Y7:Z7"/>
    <mergeCell ref="AB7:AC7"/>
    <mergeCell ref="B1:W3"/>
    <mergeCell ref="X1:Y3"/>
    <mergeCell ref="Z1:AC3"/>
    <mergeCell ref="B4:AC4"/>
    <mergeCell ref="B5:C6"/>
    <mergeCell ref="D5:J6"/>
    <mergeCell ref="K5:L6"/>
    <mergeCell ref="M5:N6"/>
    <mergeCell ref="O5:P6"/>
    <mergeCell ref="Q5:Q6"/>
    <mergeCell ref="R5:S6"/>
    <mergeCell ref="T5:T6"/>
    <mergeCell ref="U5:V6"/>
    <mergeCell ref="W5:W6"/>
    <mergeCell ref="X5:X6"/>
    <mergeCell ref="Y5:Z6"/>
    <mergeCell ref="AA5:AA6"/>
    <mergeCell ref="AB5:AC6"/>
  </mergeCells>
  <phoneticPr fontId="1"/>
  <conditionalFormatting sqref="D8:J8">
    <cfRule type="expression" dxfId="34" priority="1">
      <formula>$D$8</formula>
    </cfRule>
  </conditionalFormatting>
  <pageMargins left="0.7" right="0.7" top="0.75" bottom="0.75" header="0.3" footer="0.3"/>
  <pageSetup paperSize="9" scale="6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2F46BB0-1596-4D32-B5FA-BDB15DCEDCC3}">
          <x14:formula1>
            <xm:f>'計算データ (2)'!$E$4:$E$6</xm:f>
          </x14:formula1>
          <xm:sqref>J12:J51 V12:W51</xm:sqref>
        </x14:dataValidation>
        <x14:dataValidation type="list" allowBlank="1" showInputMessage="1" showErrorMessage="1" xr:uid="{FD5DF51F-6C76-41E7-B2E8-B2FA033B4904}">
          <x14:formula1>
            <xm:f>'計算データ (2)'!$G$4:$G$8</xm:f>
          </x14:formula1>
          <xm:sqref>K12:K51 X12:X51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0B51-3E32-46DD-826C-166CA9848A27}">
  <dimension ref="B3:I28"/>
  <sheetViews>
    <sheetView workbookViewId="0">
      <selection activeCell="E5" sqref="E5:E6"/>
    </sheetView>
  </sheetViews>
  <sheetFormatPr defaultRowHeight="13.5" x14ac:dyDescent="0.15"/>
  <cols>
    <col min="1" max="1" width="9" style="436"/>
    <col min="2" max="2" width="30.5" style="436" customWidth="1"/>
    <col min="3" max="6" width="9" style="436"/>
    <col min="7" max="7" width="11.5" style="436" customWidth="1"/>
    <col min="8" max="16384" width="9" style="436"/>
  </cols>
  <sheetData>
    <row r="3" spans="2:9" x14ac:dyDescent="0.15">
      <c r="B3" s="436" t="s">
        <v>600</v>
      </c>
      <c r="E3" s="436" t="s">
        <v>475</v>
      </c>
      <c r="G3" s="436" t="s">
        <v>599</v>
      </c>
      <c r="I3" s="436" t="s">
        <v>598</v>
      </c>
    </row>
    <row r="4" spans="2:9" x14ac:dyDescent="0.15">
      <c r="B4" s="436" t="s">
        <v>555</v>
      </c>
      <c r="C4" s="436">
        <v>0</v>
      </c>
      <c r="E4" s="436" t="s">
        <v>555</v>
      </c>
      <c r="G4" s="436" t="s">
        <v>555</v>
      </c>
      <c r="I4" s="436" t="s">
        <v>597</v>
      </c>
    </row>
    <row r="5" spans="2:9" x14ac:dyDescent="0.15">
      <c r="B5" s="436" t="s">
        <v>596</v>
      </c>
      <c r="C5" s="436">
        <v>0</v>
      </c>
      <c r="E5" s="436" t="s">
        <v>5</v>
      </c>
      <c r="G5" s="436" t="s">
        <v>471</v>
      </c>
      <c r="I5" s="436" t="s">
        <v>595</v>
      </c>
    </row>
    <row r="6" spans="2:9" x14ac:dyDescent="0.15">
      <c r="B6" s="436" t="s">
        <v>594</v>
      </c>
      <c r="C6" s="436">
        <v>300</v>
      </c>
      <c r="E6" s="436" t="s">
        <v>6</v>
      </c>
      <c r="G6" s="436" t="s">
        <v>470</v>
      </c>
      <c r="I6" s="436" t="s">
        <v>593</v>
      </c>
    </row>
    <row r="7" spans="2:9" x14ac:dyDescent="0.15">
      <c r="B7" s="436" t="s">
        <v>592</v>
      </c>
      <c r="C7" s="436">
        <v>600</v>
      </c>
      <c r="G7" s="436" t="s">
        <v>405</v>
      </c>
    </row>
    <row r="8" spans="2:9" x14ac:dyDescent="0.15">
      <c r="B8" s="436" t="s">
        <v>591</v>
      </c>
      <c r="C8" s="436">
        <v>300</v>
      </c>
      <c r="G8" s="436" t="s">
        <v>350</v>
      </c>
    </row>
    <row r="9" spans="2:9" x14ac:dyDescent="0.15">
      <c r="B9" s="436" t="s">
        <v>590</v>
      </c>
      <c r="C9" s="436">
        <v>600</v>
      </c>
    </row>
    <row r="10" spans="2:9" x14ac:dyDescent="0.15">
      <c r="B10" s="436" t="s">
        <v>589</v>
      </c>
      <c r="C10" s="436">
        <v>300</v>
      </c>
    </row>
    <row r="11" spans="2:9" x14ac:dyDescent="0.15">
      <c r="B11" s="436" t="s">
        <v>588</v>
      </c>
      <c r="C11" s="436">
        <v>600</v>
      </c>
    </row>
    <row r="12" spans="2:9" x14ac:dyDescent="0.15">
      <c r="B12" s="436" t="s">
        <v>587</v>
      </c>
      <c r="C12" s="436">
        <v>300</v>
      </c>
    </row>
    <row r="13" spans="2:9" x14ac:dyDescent="0.15">
      <c r="B13" s="436" t="s">
        <v>586</v>
      </c>
      <c r="C13" s="436">
        <v>600</v>
      </c>
    </row>
    <row r="14" spans="2:9" x14ac:dyDescent="0.15">
      <c r="B14" s="436" t="s">
        <v>585</v>
      </c>
      <c r="C14" s="436">
        <v>300</v>
      </c>
    </row>
    <row r="15" spans="2:9" x14ac:dyDescent="0.15">
      <c r="B15" s="436" t="s">
        <v>584</v>
      </c>
      <c r="C15" s="436">
        <v>1200</v>
      </c>
    </row>
    <row r="16" spans="2:9" x14ac:dyDescent="0.15">
      <c r="B16" s="436" t="s">
        <v>583</v>
      </c>
      <c r="C16" s="436">
        <v>1200</v>
      </c>
    </row>
    <row r="17" spans="2:3" x14ac:dyDescent="0.15">
      <c r="B17" s="436" t="s">
        <v>582</v>
      </c>
      <c r="C17" s="436">
        <v>2500</v>
      </c>
    </row>
    <row r="18" spans="2:3" x14ac:dyDescent="0.15">
      <c r="B18" s="436" t="s">
        <v>581</v>
      </c>
      <c r="C18" s="436">
        <v>2500</v>
      </c>
    </row>
    <row r="19" spans="2:3" x14ac:dyDescent="0.15">
      <c r="B19" s="436" t="s">
        <v>580</v>
      </c>
      <c r="C19" s="436">
        <v>2500</v>
      </c>
    </row>
    <row r="20" spans="2:3" x14ac:dyDescent="0.15">
      <c r="B20" s="436" t="s">
        <v>579</v>
      </c>
      <c r="C20" s="436">
        <v>2500</v>
      </c>
    </row>
    <row r="21" spans="2:3" x14ac:dyDescent="0.15">
      <c r="B21" s="436" t="s">
        <v>578</v>
      </c>
      <c r="C21" s="436">
        <v>2500</v>
      </c>
    </row>
    <row r="22" spans="2:3" x14ac:dyDescent="0.15">
      <c r="B22" s="449" t="s">
        <v>577</v>
      </c>
      <c r="C22" s="436">
        <v>0</v>
      </c>
    </row>
    <row r="23" spans="2:3" x14ac:dyDescent="0.15">
      <c r="B23" s="436" t="s">
        <v>576</v>
      </c>
      <c r="C23" s="436">
        <v>300</v>
      </c>
    </row>
    <row r="24" spans="2:3" x14ac:dyDescent="0.15">
      <c r="B24" s="436" t="s">
        <v>575</v>
      </c>
      <c r="C24" s="436">
        <v>300</v>
      </c>
    </row>
    <row r="25" spans="2:3" x14ac:dyDescent="0.15">
      <c r="B25" s="436" t="s">
        <v>574</v>
      </c>
      <c r="C25" s="436">
        <v>300</v>
      </c>
    </row>
    <row r="26" spans="2:3" x14ac:dyDescent="0.15">
      <c r="B26" s="436" t="s">
        <v>573</v>
      </c>
      <c r="C26" s="436">
        <v>300</v>
      </c>
    </row>
    <row r="27" spans="2:3" x14ac:dyDescent="0.15">
      <c r="B27" s="436" t="s">
        <v>572</v>
      </c>
      <c r="C27" s="436">
        <v>1200</v>
      </c>
    </row>
    <row r="28" spans="2:3" x14ac:dyDescent="0.15">
      <c r="B28" s="436" t="s">
        <v>571</v>
      </c>
      <c r="C28" s="436">
        <v>600</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B908-E406-44F9-9D5F-7A6607914A26}">
  <sheetPr>
    <tabColor rgb="FFFFFF00"/>
  </sheetPr>
  <dimension ref="A1:U46"/>
  <sheetViews>
    <sheetView view="pageBreakPreview" zoomScale="120" zoomScaleNormal="100" zoomScaleSheetLayoutView="120" workbookViewId="0">
      <selection activeCell="S17" sqref="S17:T18"/>
    </sheetView>
  </sheetViews>
  <sheetFormatPr defaultColWidth="3.75" defaultRowHeight="18.75" x14ac:dyDescent="0.15"/>
  <cols>
    <col min="1" max="1" width="3.75" style="395"/>
    <col min="2" max="2" width="5.625" style="395" customWidth="1"/>
    <col min="3" max="3" width="5" style="395" customWidth="1"/>
    <col min="4" max="11" width="3.75" style="395"/>
    <col min="12" max="12" width="5.75" style="395" customWidth="1"/>
    <col min="13" max="20" width="3.75" style="395"/>
    <col min="21" max="21" width="10.875" style="395" customWidth="1"/>
    <col min="22" max="16384" width="3.75" style="395"/>
  </cols>
  <sheetData>
    <row r="1" spans="1:21" ht="16.149999999999999" customHeight="1" x14ac:dyDescent="0.15">
      <c r="A1" s="1953" t="s">
        <v>552</v>
      </c>
      <c r="B1" s="1953"/>
      <c r="C1" s="1953"/>
      <c r="D1" s="1953"/>
      <c r="E1" s="1953"/>
      <c r="F1" s="1953"/>
      <c r="G1" s="1953"/>
      <c r="H1" s="435"/>
      <c r="I1" s="435"/>
      <c r="J1" s="435"/>
      <c r="K1" s="435"/>
      <c r="L1" s="435"/>
      <c r="M1" s="435"/>
      <c r="N1" s="435"/>
      <c r="O1" s="435"/>
      <c r="P1" s="435"/>
      <c r="Q1" s="435"/>
      <c r="R1" s="435"/>
      <c r="S1" s="435"/>
      <c r="T1" s="435"/>
      <c r="U1" s="435"/>
    </row>
    <row r="2" spans="1:21" ht="16.149999999999999" customHeight="1" x14ac:dyDescent="0.15">
      <c r="A2" s="1953"/>
      <c r="B2" s="1953"/>
      <c r="C2" s="1953"/>
      <c r="D2" s="1953"/>
      <c r="E2" s="1953"/>
      <c r="F2" s="1953"/>
      <c r="G2" s="1953"/>
      <c r="H2" s="435"/>
      <c r="I2" s="435"/>
      <c r="J2" s="435"/>
      <c r="K2" s="435"/>
      <c r="L2" s="435"/>
      <c r="M2" s="435"/>
      <c r="N2" s="1954" t="s">
        <v>551</v>
      </c>
      <c r="O2" s="1954"/>
      <c r="P2" s="1954"/>
      <c r="Q2" s="1954"/>
      <c r="R2" s="1954"/>
      <c r="S2" s="1954"/>
      <c r="T2" s="1954"/>
      <c r="U2" s="1954"/>
    </row>
    <row r="3" spans="1:21" ht="16.149999999999999" customHeight="1" thickBot="1" x14ac:dyDescent="0.2">
      <c r="A3" s="435"/>
      <c r="B3" s="435"/>
      <c r="C3" s="435"/>
      <c r="D3" s="435"/>
      <c r="E3" s="435"/>
      <c r="F3" s="435"/>
      <c r="G3" s="435"/>
      <c r="H3" s="435"/>
      <c r="I3" s="435"/>
      <c r="J3" s="435"/>
      <c r="K3" s="435"/>
      <c r="L3" s="435"/>
      <c r="M3" s="435"/>
      <c r="N3" s="435"/>
      <c r="O3" s="435"/>
      <c r="P3" s="435"/>
      <c r="Q3" s="435"/>
      <c r="R3" s="435"/>
      <c r="S3" s="435"/>
      <c r="T3" s="435"/>
      <c r="U3" s="435"/>
    </row>
    <row r="4" spans="1:21" ht="16.149999999999999" customHeight="1" x14ac:dyDescent="0.15">
      <c r="A4" s="1955" t="s">
        <v>550</v>
      </c>
      <c r="B4" s="1916"/>
      <c r="C4" s="1917"/>
      <c r="D4" s="1956" t="s">
        <v>148</v>
      </c>
      <c r="E4" s="1957"/>
      <c r="F4" s="1958" t="str">
        <f>IF('01.活動日程表 '!I15="","",'01.活動日程表 '!I15)</f>
        <v/>
      </c>
      <c r="G4" s="1958"/>
      <c r="H4" s="434" t="s">
        <v>195</v>
      </c>
      <c r="I4" s="1958"/>
      <c r="J4" s="1958"/>
      <c r="K4" s="433" t="s">
        <v>18</v>
      </c>
      <c r="L4" s="1958"/>
      <c r="M4" s="1958"/>
      <c r="N4" s="433" t="s">
        <v>442</v>
      </c>
      <c r="O4" s="433" t="s">
        <v>504</v>
      </c>
      <c r="P4" s="432"/>
      <c r="Q4" s="431" t="s">
        <v>503</v>
      </c>
      <c r="R4" s="1959"/>
      <c r="S4" s="1959"/>
      <c r="T4" s="1959"/>
      <c r="U4" s="1960"/>
    </row>
    <row r="5" spans="1:21" ht="20.25" customHeight="1" x14ac:dyDescent="0.15">
      <c r="A5" s="1871" t="s">
        <v>448</v>
      </c>
      <c r="B5" s="1872"/>
      <c r="C5" s="1873"/>
      <c r="D5" s="1924" t="str">
        <f>IF('01.活動日程表 '!G10="","",'01.活動日程表 '!G10)</f>
        <v/>
      </c>
      <c r="E5" s="1924"/>
      <c r="F5" s="1924"/>
      <c r="G5" s="1924"/>
      <c r="H5" s="1924"/>
      <c r="I5" s="1924"/>
      <c r="J5" s="1924"/>
      <c r="K5" s="1924"/>
      <c r="L5" s="1924"/>
      <c r="M5" s="1924"/>
      <c r="N5" s="1924"/>
      <c r="O5" s="1924"/>
      <c r="P5" s="1924"/>
      <c r="Q5" s="1924"/>
      <c r="R5" s="1924"/>
      <c r="S5" s="1924"/>
      <c r="T5" s="1924"/>
      <c r="U5" s="1925"/>
    </row>
    <row r="6" spans="1:21" ht="20.25" customHeight="1" thickBot="1" x14ac:dyDescent="0.2">
      <c r="A6" s="1926" t="s">
        <v>549</v>
      </c>
      <c r="B6" s="1927"/>
      <c r="C6" s="1928"/>
      <c r="D6" s="1929" t="str">
        <f>IF('01.活動日程表 '!AA10="","",'01.活動日程表 '!AA10)</f>
        <v/>
      </c>
      <c r="E6" s="1929"/>
      <c r="F6" s="1929"/>
      <c r="G6" s="1929"/>
      <c r="H6" s="1929"/>
      <c r="I6" s="1929"/>
      <c r="J6" s="1929"/>
      <c r="K6" s="1929"/>
      <c r="L6" s="1929"/>
      <c r="M6" s="1929"/>
      <c r="N6" s="1929"/>
      <c r="O6" s="1929"/>
      <c r="P6" s="1929"/>
      <c r="Q6" s="1929"/>
      <c r="R6" s="1929"/>
      <c r="S6" s="1929"/>
      <c r="T6" s="1929"/>
      <c r="U6" s="1930"/>
    </row>
    <row r="7" spans="1:21" ht="9" customHeight="1" thickBot="1" x14ac:dyDescent="0.2">
      <c r="A7" s="396"/>
      <c r="B7" s="396"/>
      <c r="C7" s="396"/>
      <c r="D7" s="396"/>
      <c r="E7" s="396"/>
      <c r="F7" s="396"/>
      <c r="G7" s="396"/>
      <c r="H7" s="396"/>
      <c r="I7" s="396"/>
      <c r="J7" s="396"/>
      <c r="K7" s="396"/>
      <c r="L7" s="396"/>
      <c r="M7" s="396"/>
      <c r="N7" s="396"/>
      <c r="O7" s="396"/>
      <c r="P7" s="396"/>
      <c r="Q7" s="396"/>
      <c r="R7" s="396"/>
      <c r="S7" s="396"/>
      <c r="T7" s="396"/>
      <c r="U7" s="396"/>
    </row>
    <row r="8" spans="1:21" ht="20.25" customHeight="1" x14ac:dyDescent="0.15">
      <c r="A8" s="1931" t="s">
        <v>548</v>
      </c>
      <c r="B8" s="1932"/>
      <c r="C8" s="1933"/>
      <c r="D8" s="1937" t="s">
        <v>394</v>
      </c>
      <c r="E8" s="1939"/>
      <c r="F8" s="1941" t="s">
        <v>18</v>
      </c>
      <c r="G8" s="1939"/>
      <c r="H8" s="1941" t="s">
        <v>442</v>
      </c>
      <c r="I8" s="1937" t="s">
        <v>547</v>
      </c>
      <c r="J8" s="1963"/>
      <c r="K8" s="1976" t="s">
        <v>286</v>
      </c>
      <c r="L8" s="1961" t="s">
        <v>546</v>
      </c>
      <c r="M8" s="1933"/>
      <c r="N8" s="1963"/>
      <c r="O8" s="1964"/>
      <c r="P8" s="1964"/>
      <c r="Q8" s="1964"/>
      <c r="R8" s="1964"/>
      <c r="S8" s="1964"/>
      <c r="T8" s="1964"/>
      <c r="U8" s="1965"/>
    </row>
    <row r="9" spans="1:21" ht="16.149999999999999" customHeight="1" thickBot="1" x14ac:dyDescent="0.2">
      <c r="A9" s="1934"/>
      <c r="B9" s="1935"/>
      <c r="C9" s="1936"/>
      <c r="D9" s="1938"/>
      <c r="E9" s="1940"/>
      <c r="F9" s="1942"/>
      <c r="G9" s="1940"/>
      <c r="H9" s="1942"/>
      <c r="I9" s="1938"/>
      <c r="J9" s="1891"/>
      <c r="K9" s="1977"/>
      <c r="L9" s="1962"/>
      <c r="M9" s="1936"/>
      <c r="N9" s="1891"/>
      <c r="O9" s="1885"/>
      <c r="P9" s="1885"/>
      <c r="Q9" s="1885"/>
      <c r="R9" s="1885"/>
      <c r="S9" s="1885"/>
      <c r="T9" s="1885"/>
      <c r="U9" s="1892"/>
    </row>
    <row r="10" spans="1:21" ht="16.149999999999999" customHeight="1" thickBot="1" x14ac:dyDescent="0.2">
      <c r="A10" s="1947"/>
      <c r="B10" s="1947"/>
      <c r="C10" s="1947"/>
      <c r="D10" s="1947"/>
      <c r="E10" s="1947"/>
      <c r="F10" s="1947"/>
      <c r="G10" s="1947"/>
      <c r="H10" s="1947"/>
      <c r="I10" s="1947"/>
      <c r="J10" s="1947"/>
      <c r="K10" s="1947"/>
      <c r="L10" s="1947"/>
      <c r="M10" s="1947"/>
      <c r="N10" s="1947"/>
      <c r="O10" s="1947"/>
      <c r="P10" s="1947"/>
      <c r="Q10" s="1947"/>
      <c r="R10" s="1947"/>
      <c r="S10" s="1947"/>
      <c r="T10" s="1947"/>
      <c r="U10" s="1947"/>
    </row>
    <row r="11" spans="1:21" ht="18.75" customHeight="1" x14ac:dyDescent="0.15">
      <c r="A11" s="1943" t="s">
        <v>545</v>
      </c>
      <c r="B11" s="1944"/>
      <c r="C11" s="1944"/>
      <c r="D11" s="430" t="s">
        <v>544</v>
      </c>
      <c r="E11" s="1948"/>
      <c r="F11" s="1949"/>
      <c r="G11" s="1949"/>
      <c r="H11" s="1949"/>
      <c r="I11" s="1966" t="s">
        <v>543</v>
      </c>
      <c r="J11" s="1969"/>
      <c r="K11" s="1969"/>
      <c r="L11" s="1970"/>
      <c r="M11" s="429" t="s">
        <v>542</v>
      </c>
      <c r="N11" s="1948"/>
      <c r="O11" s="1949"/>
      <c r="P11" s="1949"/>
      <c r="Q11" s="1949"/>
      <c r="R11" s="1966" t="s">
        <v>541</v>
      </c>
      <c r="S11" s="1969"/>
      <c r="T11" s="1969"/>
      <c r="U11" s="1984"/>
    </row>
    <row r="12" spans="1:21" ht="18.75" customHeight="1" x14ac:dyDescent="0.15">
      <c r="A12" s="1895"/>
      <c r="B12" s="1896"/>
      <c r="C12" s="1896"/>
      <c r="D12" s="427" t="s">
        <v>540</v>
      </c>
      <c r="E12" s="1950"/>
      <c r="F12" s="1922"/>
      <c r="G12" s="1922"/>
      <c r="H12" s="1922"/>
      <c r="I12" s="1967"/>
      <c r="J12" s="1971"/>
      <c r="K12" s="1971"/>
      <c r="L12" s="1972"/>
      <c r="M12" s="428" t="s">
        <v>539</v>
      </c>
      <c r="N12" s="1985"/>
      <c r="O12" s="1986"/>
      <c r="P12" s="1986"/>
      <c r="Q12" s="1986"/>
      <c r="R12" s="1967"/>
      <c r="S12" s="1971"/>
      <c r="T12" s="1971"/>
      <c r="U12" s="1987"/>
    </row>
    <row r="13" spans="1:21" ht="16.149999999999999" customHeight="1" x14ac:dyDescent="0.15">
      <c r="A13" s="1895"/>
      <c r="B13" s="1896"/>
      <c r="C13" s="1896"/>
      <c r="D13" s="428" t="s">
        <v>538</v>
      </c>
      <c r="E13" s="1951"/>
      <c r="F13" s="1952"/>
      <c r="G13" s="1952"/>
      <c r="H13" s="1952"/>
      <c r="I13" s="1967"/>
      <c r="J13" s="1971"/>
      <c r="K13" s="1971"/>
      <c r="L13" s="1972"/>
      <c r="M13" s="428" t="s">
        <v>537</v>
      </c>
      <c r="N13" s="1988"/>
      <c r="O13" s="1989"/>
      <c r="P13" s="1989"/>
      <c r="Q13" s="1989"/>
      <c r="R13" s="1967"/>
      <c r="S13" s="1971"/>
      <c r="T13" s="1971"/>
      <c r="U13" s="1987"/>
    </row>
    <row r="14" spans="1:21" x14ac:dyDescent="0.15">
      <c r="A14" s="1895"/>
      <c r="B14" s="1896"/>
      <c r="C14" s="1896"/>
      <c r="D14" s="428" t="s">
        <v>536</v>
      </c>
      <c r="E14" s="1950"/>
      <c r="F14" s="1922"/>
      <c r="G14" s="1922"/>
      <c r="H14" s="1922"/>
      <c r="I14" s="1967"/>
      <c r="J14" s="1971"/>
      <c r="K14" s="1971"/>
      <c r="L14" s="1972"/>
      <c r="M14" s="427" t="s">
        <v>535</v>
      </c>
      <c r="N14" s="1985"/>
      <c r="O14" s="1986"/>
      <c r="P14" s="1986"/>
      <c r="Q14" s="1986"/>
      <c r="R14" s="1967"/>
      <c r="S14" s="1971"/>
      <c r="T14" s="1971"/>
      <c r="U14" s="1987"/>
    </row>
    <row r="15" spans="1:21" ht="19.5" thickBot="1" x14ac:dyDescent="0.2">
      <c r="A15" s="1945"/>
      <c r="B15" s="1946"/>
      <c r="C15" s="1946"/>
      <c r="D15" s="426" t="s">
        <v>534</v>
      </c>
      <c r="E15" s="1891"/>
      <c r="F15" s="1885"/>
      <c r="G15" s="1885"/>
      <c r="H15" s="1885"/>
      <c r="I15" s="1968"/>
      <c r="J15" s="1973"/>
      <c r="K15" s="1973"/>
      <c r="L15" s="1974"/>
      <c r="M15" s="425" t="s">
        <v>533</v>
      </c>
      <c r="N15" s="1990"/>
      <c r="O15" s="1991"/>
      <c r="P15" s="1991"/>
      <c r="Q15" s="1991"/>
      <c r="R15" s="1968"/>
      <c r="S15" s="1973"/>
      <c r="T15" s="1973"/>
      <c r="U15" s="1975"/>
    </row>
    <row r="16" spans="1:21" ht="19.5" thickBot="1" x14ac:dyDescent="0.2"/>
    <row r="17" spans="1:21" ht="16.149999999999999" customHeight="1" x14ac:dyDescent="0.15">
      <c r="A17" s="1849" t="s">
        <v>532</v>
      </c>
      <c r="B17" s="1850"/>
      <c r="C17" s="1851"/>
      <c r="D17" s="1915" t="s">
        <v>531</v>
      </c>
      <c r="E17" s="1916"/>
      <c r="F17" s="1916"/>
      <c r="G17" s="1917"/>
      <c r="H17" s="1918"/>
      <c r="I17" s="1918"/>
      <c r="J17" s="424" t="s">
        <v>286</v>
      </c>
      <c r="K17" s="1915" t="s">
        <v>530</v>
      </c>
      <c r="L17" s="1916"/>
      <c r="M17" s="1916"/>
      <c r="N17" s="1917"/>
      <c r="O17" s="1918"/>
      <c r="P17" s="1918"/>
      <c r="Q17" s="424" t="s">
        <v>286</v>
      </c>
      <c r="R17" s="1978" t="s">
        <v>246</v>
      </c>
      <c r="S17" s="1980">
        <f>SUM(H17,H18,O17,O18)</f>
        <v>0</v>
      </c>
      <c r="T17" s="1980"/>
      <c r="U17" s="1982" t="s">
        <v>286</v>
      </c>
    </row>
    <row r="18" spans="1:21" ht="16.149999999999999" customHeight="1" x14ac:dyDescent="0.15">
      <c r="A18" s="1874"/>
      <c r="B18" s="1875"/>
      <c r="C18" s="1876"/>
      <c r="D18" s="1919" t="s">
        <v>529</v>
      </c>
      <c r="E18" s="1920"/>
      <c r="F18" s="1920"/>
      <c r="G18" s="1921"/>
      <c r="H18" s="1922"/>
      <c r="I18" s="1922"/>
      <c r="J18" s="423" t="s">
        <v>286</v>
      </c>
      <c r="K18" s="1919" t="s">
        <v>528</v>
      </c>
      <c r="L18" s="1920"/>
      <c r="M18" s="1920"/>
      <c r="N18" s="1921"/>
      <c r="O18" s="1922"/>
      <c r="P18" s="1922"/>
      <c r="Q18" s="423" t="s">
        <v>286</v>
      </c>
      <c r="R18" s="1979"/>
      <c r="S18" s="1981"/>
      <c r="T18" s="1981"/>
      <c r="U18" s="1983"/>
    </row>
    <row r="19" spans="1:21" ht="16.149999999999999" customHeight="1" x14ac:dyDescent="0.15">
      <c r="A19" s="1880" t="s">
        <v>527</v>
      </c>
      <c r="B19" s="1893"/>
      <c r="C19" s="1894"/>
      <c r="D19" s="1878" t="s">
        <v>526</v>
      </c>
      <c r="E19" s="1878"/>
      <c r="F19" s="1878"/>
      <c r="G19" s="1878"/>
      <c r="H19" s="1878"/>
      <c r="I19" s="1878"/>
      <c r="J19" s="1878"/>
      <c r="K19" s="1878"/>
      <c r="L19" s="1878"/>
      <c r="M19" s="1920" t="s">
        <v>525</v>
      </c>
      <c r="N19" s="1920"/>
      <c r="O19" s="1920"/>
      <c r="P19" s="1920"/>
      <c r="Q19" s="1920"/>
      <c r="R19" s="1920"/>
      <c r="S19" s="1920"/>
      <c r="T19" s="1920"/>
      <c r="U19" s="1923"/>
    </row>
    <row r="20" spans="1:21" ht="20.25" customHeight="1" x14ac:dyDescent="0.15">
      <c r="A20" s="1895"/>
      <c r="B20" s="1896"/>
      <c r="C20" s="1897"/>
      <c r="D20" s="1877"/>
      <c r="E20" s="1877"/>
      <c r="F20" s="1901" t="s">
        <v>524</v>
      </c>
      <c r="G20" s="1902"/>
      <c r="H20" s="1902"/>
      <c r="I20" s="1902"/>
      <c r="J20" s="1902"/>
      <c r="K20" s="1902"/>
      <c r="L20" s="1902"/>
      <c r="M20" s="1908" t="s">
        <v>523</v>
      </c>
      <c r="N20" s="1909"/>
      <c r="O20" s="1909"/>
      <c r="P20" s="1909"/>
      <c r="Q20" s="1909"/>
      <c r="R20" s="1909"/>
      <c r="S20" s="1909"/>
      <c r="T20" s="1909"/>
      <c r="U20" s="1910"/>
    </row>
    <row r="21" spans="1:21" ht="20.25" customHeight="1" x14ac:dyDescent="0.15">
      <c r="A21" s="1895"/>
      <c r="B21" s="1896"/>
      <c r="C21" s="1897"/>
      <c r="D21" s="1877"/>
      <c r="E21" s="1877"/>
      <c r="F21" s="1902"/>
      <c r="G21" s="1902"/>
      <c r="H21" s="1902"/>
      <c r="I21" s="1902"/>
      <c r="J21" s="1902"/>
      <c r="K21" s="1902"/>
      <c r="L21" s="1902"/>
      <c r="M21" s="1909"/>
      <c r="N21" s="1909"/>
      <c r="O21" s="1909"/>
      <c r="P21" s="1909"/>
      <c r="Q21" s="1909"/>
      <c r="R21" s="1909"/>
      <c r="S21" s="1909"/>
      <c r="T21" s="1909"/>
      <c r="U21" s="1910"/>
    </row>
    <row r="22" spans="1:21" ht="33.75" customHeight="1" x14ac:dyDescent="0.15">
      <c r="A22" s="1895"/>
      <c r="B22" s="1896"/>
      <c r="C22" s="1897"/>
      <c r="D22" s="1877"/>
      <c r="E22" s="1877"/>
      <c r="F22" s="1905" t="s">
        <v>522</v>
      </c>
      <c r="G22" s="1905"/>
      <c r="H22" s="1905"/>
      <c r="I22" s="1905"/>
      <c r="J22" s="1905"/>
      <c r="K22" s="1905"/>
      <c r="L22" s="1905"/>
      <c r="M22" s="1905" t="s">
        <v>521</v>
      </c>
      <c r="N22" s="1906"/>
      <c r="O22" s="1906"/>
      <c r="P22" s="1906"/>
      <c r="Q22" s="1906"/>
      <c r="R22" s="1906"/>
      <c r="S22" s="1906"/>
      <c r="T22" s="1906"/>
      <c r="U22" s="1907"/>
    </row>
    <row r="23" spans="1:21" ht="17.25" customHeight="1" x14ac:dyDescent="0.15">
      <c r="A23" s="1895"/>
      <c r="B23" s="1896"/>
      <c r="C23" s="1897"/>
      <c r="D23" s="1877"/>
      <c r="E23" s="1877"/>
      <c r="F23" s="1905"/>
      <c r="G23" s="1905"/>
      <c r="H23" s="1905"/>
      <c r="I23" s="1905"/>
      <c r="J23" s="1905"/>
      <c r="K23" s="1905"/>
      <c r="L23" s="1905"/>
      <c r="M23" s="1906"/>
      <c r="N23" s="1906"/>
      <c r="O23" s="1906"/>
      <c r="P23" s="1906"/>
      <c r="Q23" s="1906"/>
      <c r="R23" s="1906"/>
      <c r="S23" s="1906"/>
      <c r="T23" s="1906"/>
      <c r="U23" s="1907"/>
    </row>
    <row r="24" spans="1:21" ht="18" customHeight="1" x14ac:dyDescent="0.15">
      <c r="A24" s="1895"/>
      <c r="B24" s="1896"/>
      <c r="C24" s="1897"/>
      <c r="D24" s="1877"/>
      <c r="E24" s="1877"/>
      <c r="F24" s="1908" t="s">
        <v>520</v>
      </c>
      <c r="G24" s="1908"/>
      <c r="H24" s="1908"/>
      <c r="I24" s="1908"/>
      <c r="J24" s="1908"/>
      <c r="K24" s="1908"/>
      <c r="L24" s="1908"/>
      <c r="M24" s="1908" t="s">
        <v>519</v>
      </c>
      <c r="N24" s="1909"/>
      <c r="O24" s="1909"/>
      <c r="P24" s="1909"/>
      <c r="Q24" s="1909"/>
      <c r="R24" s="1909"/>
      <c r="S24" s="1909"/>
      <c r="T24" s="1909"/>
      <c r="U24" s="1910"/>
    </row>
    <row r="25" spans="1:21" ht="18" customHeight="1" x14ac:dyDescent="0.15">
      <c r="A25" s="1895"/>
      <c r="B25" s="1896"/>
      <c r="C25" s="1897"/>
      <c r="D25" s="1877"/>
      <c r="E25" s="1877"/>
      <c r="F25" s="1908"/>
      <c r="G25" s="1908"/>
      <c r="H25" s="1908"/>
      <c r="I25" s="1908"/>
      <c r="J25" s="1908"/>
      <c r="K25" s="1908"/>
      <c r="L25" s="1908"/>
      <c r="M25" s="1909"/>
      <c r="N25" s="1909"/>
      <c r="O25" s="1909"/>
      <c r="P25" s="1909"/>
      <c r="Q25" s="1909"/>
      <c r="R25" s="1909"/>
      <c r="S25" s="1909"/>
      <c r="T25" s="1909"/>
      <c r="U25" s="1910"/>
    </row>
    <row r="26" spans="1:21" ht="18" customHeight="1" x14ac:dyDescent="0.15">
      <c r="A26" s="1895"/>
      <c r="B26" s="1896"/>
      <c r="C26" s="1897"/>
      <c r="D26" s="1877"/>
      <c r="E26" s="1877"/>
      <c r="F26" s="1908" t="s">
        <v>518</v>
      </c>
      <c r="G26" s="1908"/>
      <c r="H26" s="1908"/>
      <c r="I26" s="1908"/>
      <c r="J26" s="1908"/>
      <c r="K26" s="1908"/>
      <c r="L26" s="1908"/>
      <c r="M26" s="1908" t="s">
        <v>517</v>
      </c>
      <c r="N26" s="1909"/>
      <c r="O26" s="1909"/>
      <c r="P26" s="1909"/>
      <c r="Q26" s="1909"/>
      <c r="R26" s="1909"/>
      <c r="S26" s="1909"/>
      <c r="T26" s="1909"/>
      <c r="U26" s="1910"/>
    </row>
    <row r="27" spans="1:21" ht="18" customHeight="1" x14ac:dyDescent="0.15">
      <c r="A27" s="1898"/>
      <c r="B27" s="1899"/>
      <c r="C27" s="1900"/>
      <c r="D27" s="1877"/>
      <c r="E27" s="1877"/>
      <c r="F27" s="1908"/>
      <c r="G27" s="1908"/>
      <c r="H27" s="1908"/>
      <c r="I27" s="1908"/>
      <c r="J27" s="1908"/>
      <c r="K27" s="1908"/>
      <c r="L27" s="1908"/>
      <c r="M27" s="1909"/>
      <c r="N27" s="1909"/>
      <c r="O27" s="1909"/>
      <c r="P27" s="1909"/>
      <c r="Q27" s="1909"/>
      <c r="R27" s="1909"/>
      <c r="S27" s="1909"/>
      <c r="T27" s="1909"/>
      <c r="U27" s="1910"/>
    </row>
    <row r="28" spans="1:21" ht="16.149999999999999" customHeight="1" x14ac:dyDescent="0.15">
      <c r="A28" s="1887" t="s">
        <v>516</v>
      </c>
      <c r="B28" s="1878"/>
      <c r="C28" s="1878"/>
      <c r="D28" s="1878" t="s">
        <v>515</v>
      </c>
      <c r="E28" s="1878"/>
      <c r="F28" s="1878"/>
      <c r="G28" s="1878" t="s">
        <v>514</v>
      </c>
      <c r="H28" s="1878"/>
      <c r="I28" s="1878"/>
      <c r="J28" s="1878"/>
      <c r="K28" s="1878"/>
      <c r="L28" s="1878"/>
      <c r="M28" s="1878"/>
      <c r="N28" s="1878"/>
      <c r="O28" s="1878"/>
      <c r="P28" s="1878"/>
      <c r="Q28" s="1878"/>
      <c r="R28" s="1878"/>
      <c r="S28" s="1878"/>
      <c r="T28" s="1878"/>
      <c r="U28" s="1879"/>
    </row>
    <row r="29" spans="1:21" ht="16.149999999999999" customHeight="1" x14ac:dyDescent="0.15">
      <c r="A29" s="1888"/>
      <c r="B29" s="1878"/>
      <c r="C29" s="1878"/>
      <c r="D29" s="422"/>
      <c r="E29" s="421" t="s">
        <v>171</v>
      </c>
      <c r="F29" s="420"/>
      <c r="G29" s="1911" t="s">
        <v>513</v>
      </c>
      <c r="H29" s="1912"/>
      <c r="I29" s="1912"/>
      <c r="J29" s="1912"/>
      <c r="K29" s="1912"/>
      <c r="L29" s="1912"/>
      <c r="M29" s="1912"/>
      <c r="N29" s="1912"/>
      <c r="O29" s="1912"/>
      <c r="P29" s="1912"/>
      <c r="Q29" s="1912"/>
      <c r="R29" s="1912"/>
      <c r="S29" s="1912"/>
      <c r="T29" s="1912"/>
      <c r="U29" s="1913"/>
    </row>
    <row r="30" spans="1:21" ht="16.149999999999999" customHeight="1" x14ac:dyDescent="0.15">
      <c r="A30" s="1888"/>
      <c r="B30" s="1878"/>
      <c r="C30" s="1878"/>
      <c r="D30" s="416"/>
      <c r="E30" s="415" t="s">
        <v>171</v>
      </c>
      <c r="F30" s="414"/>
      <c r="G30" s="413" t="s">
        <v>510</v>
      </c>
      <c r="H30" s="412"/>
      <c r="I30" s="412"/>
      <c r="J30" s="411" t="s">
        <v>152</v>
      </c>
      <c r="K30" s="411" t="s">
        <v>509</v>
      </c>
      <c r="L30" s="411" t="s">
        <v>153</v>
      </c>
      <c r="M30" s="1866" t="s">
        <v>241</v>
      </c>
      <c r="N30" s="1866"/>
      <c r="O30" s="1866"/>
      <c r="P30" s="1866"/>
      <c r="Q30" s="1866"/>
      <c r="R30" s="1866"/>
      <c r="S30" s="1866"/>
      <c r="T30" s="1866"/>
      <c r="U30" s="1867"/>
    </row>
    <row r="31" spans="1:21" ht="16.149999999999999" customHeight="1" x14ac:dyDescent="0.15">
      <c r="A31" s="1888"/>
      <c r="B31" s="1878"/>
      <c r="C31" s="1878"/>
      <c r="D31" s="416"/>
      <c r="E31" s="415" t="s">
        <v>171</v>
      </c>
      <c r="F31" s="414"/>
      <c r="G31" s="413" t="s">
        <v>511</v>
      </c>
      <c r="H31" s="412"/>
      <c r="I31" s="412"/>
      <c r="J31" s="411" t="s">
        <v>152</v>
      </c>
      <c r="K31" s="417"/>
      <c r="L31" s="411" t="s">
        <v>153</v>
      </c>
      <c r="M31" s="1903"/>
      <c r="N31" s="1903"/>
      <c r="O31" s="1903"/>
      <c r="P31" s="1903"/>
      <c r="Q31" s="1903"/>
      <c r="R31" s="1903"/>
      <c r="S31" s="1903"/>
      <c r="T31" s="1903"/>
      <c r="U31" s="1904"/>
    </row>
    <row r="32" spans="1:21" ht="16.149999999999999" customHeight="1" x14ac:dyDescent="0.15">
      <c r="A32" s="1888"/>
      <c r="B32" s="1878"/>
      <c r="C32" s="1878"/>
      <c r="D32" s="416"/>
      <c r="E32" s="415" t="s">
        <v>171</v>
      </c>
      <c r="F32" s="414"/>
      <c r="G32" s="413" t="s">
        <v>511</v>
      </c>
      <c r="H32" s="412"/>
      <c r="I32" s="412"/>
      <c r="J32" s="411" t="s">
        <v>152</v>
      </c>
      <c r="K32" s="415"/>
      <c r="L32" s="411" t="s">
        <v>153</v>
      </c>
      <c r="M32" s="1903"/>
      <c r="N32" s="1903"/>
      <c r="O32" s="1903"/>
      <c r="P32" s="1903"/>
      <c r="Q32" s="1903"/>
      <c r="R32" s="1903"/>
      <c r="S32" s="1903"/>
      <c r="T32" s="1903"/>
      <c r="U32" s="1904"/>
    </row>
    <row r="33" spans="1:21" ht="16.149999999999999" customHeight="1" x14ac:dyDescent="0.15">
      <c r="A33" s="1888"/>
      <c r="B33" s="1878"/>
      <c r="C33" s="1878"/>
      <c r="D33" s="416"/>
      <c r="E33" s="415" t="s">
        <v>171</v>
      </c>
      <c r="F33" s="414"/>
      <c r="G33" s="413" t="s">
        <v>512</v>
      </c>
      <c r="H33" s="412"/>
      <c r="I33" s="412"/>
      <c r="J33" s="412"/>
      <c r="K33" s="419"/>
      <c r="L33" s="1914"/>
      <c r="M33" s="1914"/>
      <c r="N33" s="1914"/>
      <c r="O33" s="1914"/>
      <c r="P33" s="1914"/>
      <c r="Q33" s="1914"/>
      <c r="R33" s="1914"/>
      <c r="S33" s="1914"/>
      <c r="T33" s="1914"/>
      <c r="U33" s="418" t="s">
        <v>503</v>
      </c>
    </row>
    <row r="34" spans="1:21" ht="16.149999999999999" customHeight="1" x14ac:dyDescent="0.15">
      <c r="A34" s="1888"/>
      <c r="B34" s="1878"/>
      <c r="C34" s="1878"/>
      <c r="D34" s="416"/>
      <c r="E34" s="415" t="s">
        <v>171</v>
      </c>
      <c r="F34" s="414"/>
      <c r="G34" s="413" t="s">
        <v>511</v>
      </c>
      <c r="H34" s="412"/>
      <c r="I34" s="412"/>
      <c r="J34" s="411" t="s">
        <v>152</v>
      </c>
      <c r="K34" s="417"/>
      <c r="L34" s="411" t="s">
        <v>153</v>
      </c>
      <c r="M34" s="1903"/>
      <c r="N34" s="1903"/>
      <c r="O34" s="1903"/>
      <c r="P34" s="1903"/>
      <c r="Q34" s="1903"/>
      <c r="R34" s="1903"/>
      <c r="S34" s="1903"/>
      <c r="T34" s="1903"/>
      <c r="U34" s="1904"/>
    </row>
    <row r="35" spans="1:21" ht="16.149999999999999" customHeight="1" x14ac:dyDescent="0.15">
      <c r="A35" s="1888"/>
      <c r="B35" s="1878"/>
      <c r="C35" s="1878"/>
      <c r="D35" s="416"/>
      <c r="E35" s="415" t="s">
        <v>171</v>
      </c>
      <c r="F35" s="414"/>
      <c r="G35" s="413" t="s">
        <v>511</v>
      </c>
      <c r="H35" s="412"/>
      <c r="I35" s="412"/>
      <c r="J35" s="411" t="s">
        <v>152</v>
      </c>
      <c r="K35" s="415"/>
      <c r="L35" s="411" t="s">
        <v>153</v>
      </c>
      <c r="M35" s="1903"/>
      <c r="N35" s="1903"/>
      <c r="O35" s="1903"/>
      <c r="P35" s="1903"/>
      <c r="Q35" s="1903"/>
      <c r="R35" s="1903"/>
      <c r="S35" s="1903"/>
      <c r="T35" s="1903"/>
      <c r="U35" s="1904"/>
    </row>
    <row r="36" spans="1:21" ht="16.149999999999999" customHeight="1" x14ac:dyDescent="0.15">
      <c r="A36" s="1888"/>
      <c r="B36" s="1878"/>
      <c r="C36" s="1878"/>
      <c r="D36" s="416"/>
      <c r="E36" s="415" t="s">
        <v>171</v>
      </c>
      <c r="F36" s="414"/>
      <c r="G36" s="413" t="s">
        <v>510</v>
      </c>
      <c r="H36" s="412"/>
      <c r="I36" s="412"/>
      <c r="J36" s="411" t="s">
        <v>152</v>
      </c>
      <c r="K36" s="411" t="s">
        <v>509</v>
      </c>
      <c r="L36" s="411" t="s">
        <v>153</v>
      </c>
      <c r="M36" s="1866" t="s">
        <v>214</v>
      </c>
      <c r="N36" s="1866"/>
      <c r="O36" s="1866"/>
      <c r="P36" s="1866"/>
      <c r="Q36" s="1866"/>
      <c r="R36" s="1866"/>
      <c r="S36" s="1866"/>
      <c r="T36" s="1866"/>
      <c r="U36" s="1867"/>
    </row>
    <row r="37" spans="1:21" ht="16.149999999999999" customHeight="1" x14ac:dyDescent="0.15">
      <c r="A37" s="1888"/>
      <c r="B37" s="1878"/>
      <c r="C37" s="1878"/>
      <c r="D37" s="410"/>
      <c r="E37" s="409" t="s">
        <v>171</v>
      </c>
      <c r="F37" s="408"/>
      <c r="G37" s="1868" t="s">
        <v>508</v>
      </c>
      <c r="H37" s="1869"/>
      <c r="I37" s="1869"/>
      <c r="J37" s="1869"/>
      <c r="K37" s="1869"/>
      <c r="L37" s="1869"/>
      <c r="M37" s="1869"/>
      <c r="N37" s="1869"/>
      <c r="O37" s="1869"/>
      <c r="P37" s="1869"/>
      <c r="Q37" s="1869"/>
      <c r="R37" s="1869"/>
      <c r="S37" s="1869"/>
      <c r="T37" s="1869"/>
      <c r="U37" s="1870"/>
    </row>
    <row r="38" spans="1:21" ht="16.149999999999999" customHeight="1" x14ac:dyDescent="0.15">
      <c r="A38" s="1871" t="s">
        <v>507</v>
      </c>
      <c r="B38" s="1872"/>
      <c r="C38" s="1873"/>
      <c r="D38" s="407"/>
      <c r="E38" s="403" t="s">
        <v>506</v>
      </c>
      <c r="F38" s="403"/>
      <c r="G38" s="403"/>
      <c r="H38" s="403"/>
      <c r="I38" s="403" t="s">
        <v>505</v>
      </c>
      <c r="J38" s="403"/>
      <c r="K38" s="405" t="s">
        <v>504</v>
      </c>
      <c r="L38" s="406"/>
      <c r="M38" s="405" t="s">
        <v>503</v>
      </c>
      <c r="N38" s="404" t="s">
        <v>192</v>
      </c>
      <c r="O38" s="403"/>
      <c r="P38" s="403"/>
      <c r="Q38" s="403" t="s">
        <v>502</v>
      </c>
      <c r="R38" s="403"/>
      <c r="S38" s="403"/>
      <c r="T38" s="403"/>
      <c r="U38" s="402"/>
    </row>
    <row r="39" spans="1:21" ht="16.149999999999999" customHeight="1" x14ac:dyDescent="0.15">
      <c r="A39" s="1874"/>
      <c r="B39" s="1875"/>
      <c r="C39" s="1876"/>
      <c r="D39" s="401"/>
      <c r="E39" s="400" t="s">
        <v>501</v>
      </c>
      <c r="F39" s="400"/>
      <c r="G39" s="400"/>
      <c r="H39" s="400"/>
      <c r="I39" s="400"/>
      <c r="J39" s="400"/>
      <c r="K39" s="400"/>
      <c r="L39" s="400"/>
      <c r="M39" s="400"/>
      <c r="N39" s="400"/>
      <c r="O39" s="400"/>
      <c r="P39" s="400"/>
      <c r="Q39" s="400"/>
      <c r="R39" s="400"/>
      <c r="S39" s="400"/>
      <c r="T39" s="400"/>
      <c r="U39" s="399"/>
    </row>
    <row r="40" spans="1:21" ht="21" customHeight="1" x14ac:dyDescent="0.15">
      <c r="A40" s="1880" t="s">
        <v>500</v>
      </c>
      <c r="B40" s="1872"/>
      <c r="C40" s="1872"/>
      <c r="D40" s="1881" t="s">
        <v>499</v>
      </c>
      <c r="E40" s="1883"/>
      <c r="F40" s="1883"/>
      <c r="G40" s="1883"/>
      <c r="H40" s="1883"/>
      <c r="I40" s="1883"/>
      <c r="J40" s="1884"/>
      <c r="K40" s="1881" t="s">
        <v>498</v>
      </c>
      <c r="L40" s="1889"/>
      <c r="M40" s="1883"/>
      <c r="N40" s="1883"/>
      <c r="O40" s="1883"/>
      <c r="P40" s="1883"/>
      <c r="Q40" s="1883"/>
      <c r="R40" s="1883"/>
      <c r="S40" s="1883"/>
      <c r="T40" s="1883"/>
      <c r="U40" s="1890"/>
    </row>
    <row r="41" spans="1:21" ht="21" customHeight="1" thickBot="1" x14ac:dyDescent="0.2">
      <c r="A41" s="1855"/>
      <c r="B41" s="1856"/>
      <c r="C41" s="1856"/>
      <c r="D41" s="1882"/>
      <c r="E41" s="1885"/>
      <c r="F41" s="1885"/>
      <c r="G41" s="1885"/>
      <c r="H41" s="1885"/>
      <c r="I41" s="1885"/>
      <c r="J41" s="1886"/>
      <c r="K41" s="1882"/>
      <c r="L41" s="1891"/>
      <c r="M41" s="1885"/>
      <c r="N41" s="1885"/>
      <c r="O41" s="1885"/>
      <c r="P41" s="1885"/>
      <c r="Q41" s="1885"/>
      <c r="R41" s="1885"/>
      <c r="S41" s="1885"/>
      <c r="T41" s="1885"/>
      <c r="U41" s="1892"/>
    </row>
    <row r="42" spans="1:21" ht="10.9" customHeight="1" thickBot="1" x14ac:dyDescent="0.2">
      <c r="A42" s="396"/>
      <c r="B42" s="396"/>
      <c r="C42" s="396"/>
      <c r="D42" s="398"/>
      <c r="E42" s="396"/>
      <c r="F42" s="396"/>
      <c r="G42" s="396"/>
      <c r="H42" s="396"/>
      <c r="I42" s="396"/>
      <c r="J42" s="396"/>
      <c r="K42" s="397"/>
      <c r="L42" s="396"/>
      <c r="M42" s="396"/>
      <c r="N42" s="396"/>
      <c r="O42" s="396"/>
      <c r="P42" s="396"/>
      <c r="Q42" s="396"/>
      <c r="R42" s="396"/>
      <c r="S42" s="396"/>
      <c r="T42" s="396"/>
      <c r="U42" s="396"/>
    </row>
    <row r="43" spans="1:21" ht="16.149999999999999" customHeight="1" x14ac:dyDescent="0.15">
      <c r="A43" s="1849" t="s">
        <v>497</v>
      </c>
      <c r="B43" s="1850"/>
      <c r="C43" s="1851"/>
      <c r="D43" s="1858" t="s">
        <v>496</v>
      </c>
      <c r="E43" s="1858"/>
      <c r="F43" s="1858"/>
      <c r="G43" s="1858"/>
      <c r="H43" s="1858"/>
      <c r="I43" s="1858"/>
      <c r="J43" s="1858"/>
      <c r="K43" s="1858"/>
      <c r="L43" s="1858"/>
      <c r="M43" s="1858"/>
      <c r="N43" s="1858"/>
      <c r="O43" s="1858"/>
      <c r="P43" s="1858"/>
      <c r="Q43" s="1858"/>
      <c r="R43" s="1858"/>
      <c r="S43" s="1858"/>
      <c r="T43" s="1858"/>
      <c r="U43" s="1859"/>
    </row>
    <row r="44" spans="1:21" ht="16.149999999999999" customHeight="1" x14ac:dyDescent="0.15">
      <c r="A44" s="1852"/>
      <c r="B44" s="1853"/>
      <c r="C44" s="1854"/>
      <c r="D44" s="1860"/>
      <c r="E44" s="1860"/>
      <c r="F44" s="1860"/>
      <c r="G44" s="1860"/>
      <c r="H44" s="1860"/>
      <c r="I44" s="1860"/>
      <c r="J44" s="1860"/>
      <c r="K44" s="1860"/>
      <c r="L44" s="1860"/>
      <c r="M44" s="1860"/>
      <c r="N44" s="1860"/>
      <c r="O44" s="1860"/>
      <c r="P44" s="1860"/>
      <c r="Q44" s="1860"/>
      <c r="R44" s="1860"/>
      <c r="S44" s="1860"/>
      <c r="T44" s="1860"/>
      <c r="U44" s="1861"/>
    </row>
    <row r="45" spans="1:21" ht="18.75" customHeight="1" x14ac:dyDescent="0.15">
      <c r="A45" s="1852"/>
      <c r="B45" s="1853"/>
      <c r="C45" s="1854"/>
      <c r="D45" s="1862" t="s">
        <v>495</v>
      </c>
      <c r="E45" s="1862"/>
      <c r="F45" s="1862"/>
      <c r="G45" s="1862"/>
      <c r="H45" s="1862"/>
      <c r="I45" s="1862"/>
      <c r="J45" s="1862"/>
      <c r="K45" s="1862"/>
      <c r="L45" s="1862"/>
      <c r="M45" s="1862"/>
      <c r="N45" s="1862"/>
      <c r="O45" s="1862"/>
      <c r="P45" s="1862"/>
      <c r="Q45" s="1862"/>
      <c r="R45" s="1862"/>
      <c r="S45" s="1862"/>
      <c r="T45" s="1862"/>
      <c r="U45" s="1863"/>
    </row>
    <row r="46" spans="1:21" ht="18.75" customHeight="1" thickBot="1" x14ac:dyDescent="0.2">
      <c r="A46" s="1855"/>
      <c r="B46" s="1856"/>
      <c r="C46" s="1857"/>
      <c r="D46" s="1864"/>
      <c r="E46" s="1864"/>
      <c r="F46" s="1864"/>
      <c r="G46" s="1864"/>
      <c r="H46" s="1864"/>
      <c r="I46" s="1864"/>
      <c r="J46" s="1864"/>
      <c r="K46" s="1864"/>
      <c r="L46" s="1864"/>
      <c r="M46" s="1864"/>
      <c r="N46" s="1864"/>
      <c r="O46" s="1864"/>
      <c r="P46" s="1864"/>
      <c r="Q46" s="1864"/>
      <c r="R46" s="1864"/>
      <c r="S46" s="1864"/>
      <c r="T46" s="1864"/>
      <c r="U46" s="1865"/>
    </row>
  </sheetData>
  <mergeCells count="95">
    <mergeCell ref="R17:R18"/>
    <mergeCell ref="S17:T18"/>
    <mergeCell ref="U17:U18"/>
    <mergeCell ref="N11:Q11"/>
    <mergeCell ref="R11:R15"/>
    <mergeCell ref="S11:U11"/>
    <mergeCell ref="N12:Q12"/>
    <mergeCell ref="S12:U12"/>
    <mergeCell ref="N13:Q13"/>
    <mergeCell ref="S13:U13"/>
    <mergeCell ref="N14:Q14"/>
    <mergeCell ref="S14:U14"/>
    <mergeCell ref="N15:Q15"/>
    <mergeCell ref="L8:M9"/>
    <mergeCell ref="N8:U9"/>
    <mergeCell ref="A5:C5"/>
    <mergeCell ref="I11:I15"/>
    <mergeCell ref="J11:L11"/>
    <mergeCell ref="J12:L12"/>
    <mergeCell ref="J13:L13"/>
    <mergeCell ref="J14:L14"/>
    <mergeCell ref="J15:L15"/>
    <mergeCell ref="S15:U15"/>
    <mergeCell ref="E14:H14"/>
    <mergeCell ref="E15:H15"/>
    <mergeCell ref="I8:I9"/>
    <mergeCell ref="J8:J9"/>
    <mergeCell ref="K8:K9"/>
    <mergeCell ref="A1:G2"/>
    <mergeCell ref="N2:U2"/>
    <mergeCell ref="A4:C4"/>
    <mergeCell ref="D4:E4"/>
    <mergeCell ref="F4:G4"/>
    <mergeCell ref="I4:J4"/>
    <mergeCell ref="L4:M4"/>
    <mergeCell ref="R4:U4"/>
    <mergeCell ref="D24:E25"/>
    <mergeCell ref="D26:E27"/>
    <mergeCell ref="D5:U5"/>
    <mergeCell ref="A6:C6"/>
    <mergeCell ref="D6:U6"/>
    <mergeCell ref="A8:C9"/>
    <mergeCell ref="D8:D9"/>
    <mergeCell ref="E8:E9"/>
    <mergeCell ref="F8:F9"/>
    <mergeCell ref="G8:G9"/>
    <mergeCell ref="H8:H9"/>
    <mergeCell ref="A11:C15"/>
    <mergeCell ref="A10:U10"/>
    <mergeCell ref="E11:H11"/>
    <mergeCell ref="E12:H12"/>
    <mergeCell ref="E13:H13"/>
    <mergeCell ref="M32:U32"/>
    <mergeCell ref="G29:U29"/>
    <mergeCell ref="M34:U34"/>
    <mergeCell ref="L33:T33"/>
    <mergeCell ref="A17:C18"/>
    <mergeCell ref="D17:G17"/>
    <mergeCell ref="H17:I17"/>
    <mergeCell ref="K17:N17"/>
    <mergeCell ref="O17:P17"/>
    <mergeCell ref="K18:N18"/>
    <mergeCell ref="O18:P18"/>
    <mergeCell ref="M20:U21"/>
    <mergeCell ref="D18:G18"/>
    <mergeCell ref="H18:I18"/>
    <mergeCell ref="M19:U19"/>
    <mergeCell ref="D22:E23"/>
    <mergeCell ref="M24:U25"/>
    <mergeCell ref="F26:L27"/>
    <mergeCell ref="M26:U27"/>
    <mergeCell ref="M30:U30"/>
    <mergeCell ref="M31:U31"/>
    <mergeCell ref="D20:E21"/>
    <mergeCell ref="G28:U28"/>
    <mergeCell ref="A40:C41"/>
    <mergeCell ref="D40:D41"/>
    <mergeCell ref="E40:J41"/>
    <mergeCell ref="K40:K41"/>
    <mergeCell ref="A28:C37"/>
    <mergeCell ref="D28:F28"/>
    <mergeCell ref="L40:U41"/>
    <mergeCell ref="A19:C27"/>
    <mergeCell ref="D19:L19"/>
    <mergeCell ref="F20:L21"/>
    <mergeCell ref="M35:U35"/>
    <mergeCell ref="F22:L23"/>
    <mergeCell ref="M22:U23"/>
    <mergeCell ref="F24:L25"/>
    <mergeCell ref="A43:C46"/>
    <mergeCell ref="D43:U44"/>
    <mergeCell ref="D45:U46"/>
    <mergeCell ref="M36:U36"/>
    <mergeCell ref="G37:U37"/>
    <mergeCell ref="A38:C39"/>
  </mergeCells>
  <phoneticPr fontId="1"/>
  <conditionalFormatting sqref="D5:U5">
    <cfRule type="containsBlanks" dxfId="33" priority="6">
      <formula>LEN(TRIM(D5))=0</formula>
    </cfRule>
  </conditionalFormatting>
  <conditionalFormatting sqref="D6:U6">
    <cfRule type="containsBlanks" dxfId="32" priority="4">
      <formula>LEN(TRIM(D6))=0</formula>
    </cfRule>
  </conditionalFormatting>
  <conditionalFormatting sqref="E11:E15">
    <cfRule type="containsBlanks" dxfId="31" priority="2">
      <formula>LEN(TRIM(E11))=0</formula>
    </cfRule>
  </conditionalFormatting>
  <conditionalFormatting sqref="F4:G4 I4:J4 L4:M4 E8:E9 G8:G9 J8:J9 N8:U9 H17:I18 O17:P18 D20:E27 F29:F37 D29:D39 K31:K32 L33 K34:K35 H38 K38:N38 P38 L40 E40:J41">
    <cfRule type="containsBlanks" dxfId="30" priority="5">
      <formula>LEN(TRIM(D4))=0</formula>
    </cfRule>
  </conditionalFormatting>
  <conditionalFormatting sqref="N11:N15">
    <cfRule type="containsBlanks" dxfId="29" priority="1">
      <formula>LEN(TRIM(N11))=0</formula>
    </cfRule>
  </conditionalFormatting>
  <conditionalFormatting sqref="P4">
    <cfRule type="containsBlanks" dxfId="28" priority="3">
      <formula>LEN(TRIM(P4))=0</formula>
    </cfRule>
  </conditionalFormatting>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3</xdr:col>
                    <xdr:colOff>171450</xdr:colOff>
                    <xdr:row>19</xdr:row>
                    <xdr:rowOff>85725</xdr:rowOff>
                  </from>
                  <to>
                    <xdr:col>4</xdr:col>
                    <xdr:colOff>152400</xdr:colOff>
                    <xdr:row>20</xdr:row>
                    <xdr:rowOff>76200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3</xdr:col>
                    <xdr:colOff>171450</xdr:colOff>
                    <xdr:row>21</xdr:row>
                    <xdr:rowOff>85725</xdr:rowOff>
                  </from>
                  <to>
                    <xdr:col>4</xdr:col>
                    <xdr:colOff>152400</xdr:colOff>
                    <xdr:row>21</xdr:row>
                    <xdr:rowOff>333375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3</xdr:col>
                    <xdr:colOff>171450</xdr:colOff>
                    <xdr:row>23</xdr:row>
                    <xdr:rowOff>85725</xdr:rowOff>
                  </from>
                  <to>
                    <xdr:col>4</xdr:col>
                    <xdr:colOff>152400</xdr:colOff>
                    <xdr:row>24</xdr:row>
                    <xdr:rowOff>104775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3</xdr:col>
                    <xdr:colOff>171450</xdr:colOff>
                    <xdr:row>25</xdr:row>
                    <xdr:rowOff>85725</xdr:rowOff>
                  </from>
                  <to>
                    <xdr:col>4</xdr:col>
                    <xdr:colOff>152400</xdr:colOff>
                    <xdr:row>26</xdr:row>
                    <xdr:rowOff>104775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3</xdr:col>
                    <xdr:colOff>57150</xdr:colOff>
                    <xdr:row>36</xdr:row>
                    <xdr:rowOff>180975</xdr:rowOff>
                  </from>
                  <to>
                    <xdr:col>4</xdr:col>
                    <xdr:colOff>38100</xdr:colOff>
                    <xdr:row>38</xdr:row>
                    <xdr:rowOff>28575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7</xdr:col>
                    <xdr:colOff>47625</xdr:colOff>
                    <xdr:row>36</xdr:row>
                    <xdr:rowOff>180975</xdr:rowOff>
                  </from>
                  <to>
                    <xdr:col>8</xdr:col>
                    <xdr:colOff>28575</xdr:colOff>
                    <xdr:row>38</xdr:row>
                    <xdr:rowOff>28575</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15</xdr:col>
                    <xdr:colOff>57150</xdr:colOff>
                    <xdr:row>36</xdr:row>
                    <xdr:rowOff>180975</xdr:rowOff>
                  </from>
                  <to>
                    <xdr:col>16</xdr:col>
                    <xdr:colOff>38100</xdr:colOff>
                    <xdr:row>38</xdr:row>
                    <xdr:rowOff>28575</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3</xdr:col>
                    <xdr:colOff>57150</xdr:colOff>
                    <xdr:row>37</xdr:row>
                    <xdr:rowOff>180975</xdr:rowOff>
                  </from>
                  <to>
                    <xdr:col>4</xdr:col>
                    <xdr:colOff>38100</xdr:colOff>
                    <xdr:row>39</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F9ED6-B1D0-41F1-AB3F-B6C666A2FE64}">
  <sheetPr>
    <tabColor rgb="FFFF0000"/>
  </sheetPr>
  <dimension ref="A1:U46"/>
  <sheetViews>
    <sheetView tabSelected="1" view="pageBreakPreview" topLeftCell="A19" zoomScale="120" zoomScaleNormal="100" zoomScaleSheetLayoutView="120" workbookViewId="0">
      <selection activeCell="AB25" sqref="AB25"/>
    </sheetView>
  </sheetViews>
  <sheetFormatPr defaultColWidth="3.75" defaultRowHeight="18.75" x14ac:dyDescent="0.15"/>
  <cols>
    <col min="1" max="20" width="3.75" style="395"/>
    <col min="21" max="21" width="5.75" style="395" customWidth="1"/>
    <col min="22" max="16384" width="3.75" style="395"/>
  </cols>
  <sheetData>
    <row r="1" spans="1:21" ht="16.149999999999999" customHeight="1" x14ac:dyDescent="0.15">
      <c r="A1" s="1953" t="s">
        <v>552</v>
      </c>
      <c r="B1" s="1953"/>
      <c r="C1" s="1953"/>
      <c r="D1" s="1953"/>
      <c r="E1" s="1953"/>
      <c r="F1" s="1953"/>
      <c r="G1" s="1953"/>
      <c r="H1" s="435"/>
      <c r="I1" s="435"/>
      <c r="J1" s="435"/>
      <c r="K1" s="435"/>
      <c r="L1" s="435"/>
      <c r="M1" s="435"/>
      <c r="N1" s="435"/>
      <c r="O1" s="435"/>
      <c r="P1" s="435"/>
      <c r="Q1" s="435"/>
      <c r="R1" s="435"/>
      <c r="S1" s="435"/>
      <c r="T1" s="435"/>
      <c r="U1" s="435"/>
    </row>
    <row r="2" spans="1:21" ht="16.149999999999999" customHeight="1" x14ac:dyDescent="0.15">
      <c r="A2" s="1953"/>
      <c r="B2" s="1953"/>
      <c r="C2" s="1953"/>
      <c r="D2" s="1953"/>
      <c r="E2" s="1953"/>
      <c r="F2" s="1953"/>
      <c r="G2" s="1953"/>
      <c r="H2" s="435"/>
      <c r="I2" s="435"/>
      <c r="J2" s="435"/>
      <c r="K2" s="435"/>
      <c r="L2" s="435"/>
      <c r="M2" s="435"/>
      <c r="N2" s="1954" t="s">
        <v>551</v>
      </c>
      <c r="O2" s="1954"/>
      <c r="P2" s="1954"/>
      <c r="Q2" s="1954"/>
      <c r="R2" s="1954"/>
      <c r="S2" s="1954"/>
      <c r="T2" s="1954"/>
      <c r="U2" s="1954"/>
    </row>
    <row r="3" spans="1:21" ht="16.149999999999999" customHeight="1" thickBot="1" x14ac:dyDescent="0.2">
      <c r="A3" s="435"/>
      <c r="B3" s="435"/>
      <c r="C3" s="435"/>
      <c r="D3" s="435"/>
      <c r="E3" s="435"/>
      <c r="F3" s="435"/>
      <c r="G3" s="435"/>
      <c r="H3" s="435"/>
      <c r="I3" s="435"/>
      <c r="J3" s="435"/>
      <c r="K3" s="435"/>
      <c r="L3" s="435"/>
      <c r="M3" s="435"/>
      <c r="N3" s="435"/>
      <c r="O3" s="435"/>
      <c r="P3" s="435"/>
      <c r="Q3" s="435"/>
      <c r="R3" s="435"/>
      <c r="S3" s="435"/>
      <c r="T3" s="435"/>
      <c r="U3" s="435"/>
    </row>
    <row r="4" spans="1:21" ht="16.149999999999999" customHeight="1" x14ac:dyDescent="0.15">
      <c r="A4" s="1955" t="s">
        <v>550</v>
      </c>
      <c r="B4" s="1916"/>
      <c r="C4" s="1917"/>
      <c r="D4" s="1956" t="s">
        <v>148</v>
      </c>
      <c r="E4" s="1957"/>
      <c r="F4" s="1958">
        <v>6</v>
      </c>
      <c r="G4" s="1958"/>
      <c r="H4" s="434" t="s">
        <v>195</v>
      </c>
      <c r="I4" s="1958">
        <v>9</v>
      </c>
      <c r="J4" s="1958"/>
      <c r="K4" s="461" t="s">
        <v>18</v>
      </c>
      <c r="L4" s="1958">
        <v>30</v>
      </c>
      <c r="M4" s="1958"/>
      <c r="N4" s="461" t="s">
        <v>442</v>
      </c>
      <c r="O4" s="461" t="s">
        <v>504</v>
      </c>
      <c r="P4" s="462" t="s">
        <v>30</v>
      </c>
      <c r="Q4" s="463" t="s">
        <v>503</v>
      </c>
      <c r="R4" s="1959"/>
      <c r="S4" s="1959"/>
      <c r="T4" s="1959"/>
      <c r="U4" s="1960"/>
    </row>
    <row r="5" spans="1:21" ht="16.149999999999999" customHeight="1" x14ac:dyDescent="0.15">
      <c r="A5" s="1871" t="s">
        <v>448</v>
      </c>
      <c r="B5" s="1872"/>
      <c r="C5" s="1873"/>
      <c r="D5" s="1924" t="s">
        <v>696</v>
      </c>
      <c r="E5" s="1924"/>
      <c r="F5" s="1924"/>
      <c r="G5" s="1924"/>
      <c r="H5" s="1924"/>
      <c r="I5" s="1924"/>
      <c r="J5" s="1924"/>
      <c r="K5" s="1924"/>
      <c r="L5" s="1924"/>
      <c r="M5" s="1924"/>
      <c r="N5" s="1924"/>
      <c r="O5" s="1924"/>
      <c r="P5" s="1924"/>
      <c r="Q5" s="1924"/>
      <c r="R5" s="1924"/>
      <c r="S5" s="1924"/>
      <c r="T5" s="1924"/>
      <c r="U5" s="1925"/>
    </row>
    <row r="6" spans="1:21" ht="16.149999999999999" customHeight="1" thickBot="1" x14ac:dyDescent="0.2">
      <c r="A6" s="1926" t="s">
        <v>549</v>
      </c>
      <c r="B6" s="1927"/>
      <c r="C6" s="1928"/>
      <c r="D6" s="1929" t="s">
        <v>695</v>
      </c>
      <c r="E6" s="1929"/>
      <c r="F6" s="1929"/>
      <c r="G6" s="1929"/>
      <c r="H6" s="1929"/>
      <c r="I6" s="1929"/>
      <c r="J6" s="1929"/>
      <c r="K6" s="1929"/>
      <c r="L6" s="1929"/>
      <c r="M6" s="1929"/>
      <c r="N6" s="1929"/>
      <c r="O6" s="1929"/>
      <c r="P6" s="1929"/>
      <c r="Q6" s="1929"/>
      <c r="R6" s="1929"/>
      <c r="S6" s="1929"/>
      <c r="T6" s="1929"/>
      <c r="U6" s="1930"/>
    </row>
    <row r="7" spans="1:21" ht="9" customHeight="1" thickBot="1" x14ac:dyDescent="0.2">
      <c r="A7" s="396"/>
      <c r="B7" s="396"/>
      <c r="C7" s="396"/>
      <c r="D7" s="396"/>
      <c r="E7" s="396"/>
      <c r="F7" s="396"/>
      <c r="G7" s="396"/>
      <c r="H7" s="396"/>
      <c r="I7" s="396"/>
      <c r="J7" s="396"/>
      <c r="K7" s="396"/>
      <c r="L7" s="396"/>
      <c r="M7" s="396"/>
      <c r="N7" s="396"/>
      <c r="O7" s="396"/>
      <c r="P7" s="396"/>
      <c r="Q7" s="396"/>
      <c r="R7" s="396"/>
      <c r="S7" s="396"/>
      <c r="T7" s="396"/>
      <c r="U7" s="396"/>
    </row>
    <row r="8" spans="1:21" ht="16.149999999999999" customHeight="1" x14ac:dyDescent="0.15">
      <c r="A8" s="1931" t="s">
        <v>548</v>
      </c>
      <c r="B8" s="1932"/>
      <c r="C8" s="1933"/>
      <c r="D8" s="1937" t="s">
        <v>394</v>
      </c>
      <c r="E8" s="1939">
        <v>7</v>
      </c>
      <c r="F8" s="1941" t="s">
        <v>18</v>
      </c>
      <c r="G8" s="1939">
        <v>24</v>
      </c>
      <c r="H8" s="1941" t="s">
        <v>442</v>
      </c>
      <c r="I8" s="1937" t="s">
        <v>547</v>
      </c>
      <c r="J8" s="1963">
        <v>3</v>
      </c>
      <c r="K8" s="1976" t="s">
        <v>286</v>
      </c>
      <c r="L8" s="1961" t="s">
        <v>546</v>
      </c>
      <c r="M8" s="1933"/>
      <c r="N8" s="1963" t="s">
        <v>662</v>
      </c>
      <c r="O8" s="1964"/>
      <c r="P8" s="1964"/>
      <c r="Q8" s="1964"/>
      <c r="R8" s="1964"/>
      <c r="S8" s="1964"/>
      <c r="T8" s="1964"/>
      <c r="U8" s="1965"/>
    </row>
    <row r="9" spans="1:21" ht="16.149999999999999" customHeight="1" thickBot="1" x14ac:dyDescent="0.2">
      <c r="A9" s="1934"/>
      <c r="B9" s="1935"/>
      <c r="C9" s="1936"/>
      <c r="D9" s="1938"/>
      <c r="E9" s="1940"/>
      <c r="F9" s="1942"/>
      <c r="G9" s="1940"/>
      <c r="H9" s="1942"/>
      <c r="I9" s="1938"/>
      <c r="J9" s="1891"/>
      <c r="K9" s="1977"/>
      <c r="L9" s="1962"/>
      <c r="M9" s="1936"/>
      <c r="N9" s="1891"/>
      <c r="O9" s="1885"/>
      <c r="P9" s="1885"/>
      <c r="Q9" s="1885"/>
      <c r="R9" s="1885"/>
      <c r="S9" s="1885"/>
      <c r="T9" s="1885"/>
      <c r="U9" s="1892"/>
    </row>
    <row r="10" spans="1:21" ht="16.149999999999999" customHeight="1" thickBot="1" x14ac:dyDescent="0.2">
      <c r="A10" s="1947"/>
      <c r="B10" s="1947"/>
      <c r="C10" s="1947"/>
      <c r="D10" s="1947"/>
      <c r="E10" s="1947"/>
      <c r="F10" s="1947"/>
      <c r="G10" s="1947"/>
      <c r="H10" s="1947"/>
      <c r="I10" s="1947"/>
      <c r="J10" s="1947"/>
      <c r="K10" s="1947"/>
      <c r="L10" s="1947"/>
      <c r="M10" s="1947"/>
      <c r="N10" s="1947"/>
      <c r="O10" s="1947"/>
      <c r="P10" s="1947"/>
      <c r="Q10" s="1947"/>
      <c r="R10" s="1947"/>
      <c r="S10" s="1947"/>
      <c r="T10" s="1947"/>
      <c r="U10" s="1947"/>
    </row>
    <row r="11" spans="1:21" ht="16.149999999999999" customHeight="1" x14ac:dyDescent="0.15">
      <c r="A11" s="1943" t="s">
        <v>545</v>
      </c>
      <c r="B11" s="1944"/>
      <c r="C11" s="1944"/>
      <c r="D11" s="430" t="s">
        <v>544</v>
      </c>
      <c r="E11" s="1948" t="s">
        <v>662</v>
      </c>
      <c r="F11" s="1949"/>
      <c r="G11" s="1949"/>
      <c r="H11" s="1949"/>
      <c r="I11" s="1966" t="s">
        <v>543</v>
      </c>
      <c r="J11" s="1949" t="s">
        <v>204</v>
      </c>
      <c r="K11" s="1949"/>
      <c r="L11" s="1992"/>
      <c r="M11" s="459" t="s">
        <v>542</v>
      </c>
      <c r="N11" s="1948"/>
      <c r="O11" s="1949"/>
      <c r="P11" s="1949"/>
      <c r="Q11" s="1949"/>
      <c r="R11" s="1966" t="s">
        <v>541</v>
      </c>
      <c r="S11" s="1969"/>
      <c r="T11" s="1969"/>
      <c r="U11" s="1984"/>
    </row>
    <row r="12" spans="1:21" ht="16.149999999999999" customHeight="1" x14ac:dyDescent="0.15">
      <c r="A12" s="1895"/>
      <c r="B12" s="1896"/>
      <c r="C12" s="1896"/>
      <c r="D12" s="427" t="s">
        <v>540</v>
      </c>
      <c r="E12" s="1950" t="s">
        <v>694</v>
      </c>
      <c r="F12" s="1922"/>
      <c r="G12" s="1922"/>
      <c r="H12" s="1922"/>
      <c r="I12" s="1967"/>
      <c r="J12" s="1986" t="s">
        <v>692</v>
      </c>
      <c r="K12" s="1986"/>
      <c r="L12" s="1993"/>
      <c r="M12" s="456" t="s">
        <v>539</v>
      </c>
      <c r="N12" s="1985"/>
      <c r="O12" s="1986"/>
      <c r="P12" s="1986"/>
      <c r="Q12" s="1986"/>
      <c r="R12" s="1967"/>
      <c r="S12" s="1971"/>
      <c r="T12" s="1971"/>
      <c r="U12" s="1987"/>
    </row>
    <row r="13" spans="1:21" x14ac:dyDescent="0.15">
      <c r="A13" s="1895"/>
      <c r="B13" s="1896"/>
      <c r="C13" s="1896"/>
      <c r="D13" s="456" t="s">
        <v>538</v>
      </c>
      <c r="E13" s="1951" t="s">
        <v>693</v>
      </c>
      <c r="F13" s="1952"/>
      <c r="G13" s="1952"/>
      <c r="H13" s="1952"/>
      <c r="I13" s="1967"/>
      <c r="J13" s="1986" t="s">
        <v>692</v>
      </c>
      <c r="K13" s="1986"/>
      <c r="L13" s="1993"/>
      <c r="M13" s="456" t="s">
        <v>537</v>
      </c>
      <c r="N13" s="1988"/>
      <c r="O13" s="1989"/>
      <c r="P13" s="1989"/>
      <c r="Q13" s="1989"/>
      <c r="R13" s="1967"/>
      <c r="S13" s="1971"/>
      <c r="T13" s="1971"/>
      <c r="U13" s="1987"/>
    </row>
    <row r="14" spans="1:21" ht="16.149999999999999" customHeight="1" x14ac:dyDescent="0.15">
      <c r="A14" s="1895"/>
      <c r="B14" s="1896"/>
      <c r="C14" s="1896"/>
      <c r="D14" s="456" t="s">
        <v>536</v>
      </c>
      <c r="E14" s="1950"/>
      <c r="F14" s="1922"/>
      <c r="G14" s="1922"/>
      <c r="H14" s="1922"/>
      <c r="I14" s="1967"/>
      <c r="J14" s="1971"/>
      <c r="K14" s="1971"/>
      <c r="L14" s="1972"/>
      <c r="M14" s="427" t="s">
        <v>535</v>
      </c>
      <c r="N14" s="1985"/>
      <c r="O14" s="1986"/>
      <c r="P14" s="1986"/>
      <c r="Q14" s="1986"/>
      <c r="R14" s="1967"/>
      <c r="S14" s="1971"/>
      <c r="T14" s="1971"/>
      <c r="U14" s="1987"/>
    </row>
    <row r="15" spans="1:21" ht="16.149999999999999" customHeight="1" thickBot="1" x14ac:dyDescent="0.2">
      <c r="A15" s="1945"/>
      <c r="B15" s="1946"/>
      <c r="C15" s="1946"/>
      <c r="D15" s="460" t="s">
        <v>534</v>
      </c>
      <c r="E15" s="1891"/>
      <c r="F15" s="1885"/>
      <c r="G15" s="1885"/>
      <c r="H15" s="1885"/>
      <c r="I15" s="1968"/>
      <c r="J15" s="1973"/>
      <c r="K15" s="1973"/>
      <c r="L15" s="1974"/>
      <c r="M15" s="425" t="s">
        <v>533</v>
      </c>
      <c r="N15" s="1990"/>
      <c r="O15" s="1991"/>
      <c r="P15" s="1991"/>
      <c r="Q15" s="1991"/>
      <c r="R15" s="1968"/>
      <c r="S15" s="1973"/>
      <c r="T15" s="1973"/>
      <c r="U15" s="1975"/>
    </row>
    <row r="16" spans="1:21" ht="16.149999999999999" customHeight="1" thickBot="1" x14ac:dyDescent="0.2"/>
    <row r="17" spans="1:21" ht="16.149999999999999" customHeight="1" x14ac:dyDescent="0.15">
      <c r="A17" s="1849" t="s">
        <v>532</v>
      </c>
      <c r="B17" s="1850"/>
      <c r="C17" s="1851"/>
      <c r="D17" s="1915" t="s">
        <v>531</v>
      </c>
      <c r="E17" s="1916"/>
      <c r="F17" s="1916"/>
      <c r="G17" s="1917"/>
      <c r="H17" s="1918">
        <v>2</v>
      </c>
      <c r="I17" s="1918"/>
      <c r="J17" s="424" t="s">
        <v>286</v>
      </c>
      <c r="K17" s="1915" t="s">
        <v>530</v>
      </c>
      <c r="L17" s="1916"/>
      <c r="M17" s="1916"/>
      <c r="N17" s="1917"/>
      <c r="O17" s="1918">
        <v>1</v>
      </c>
      <c r="P17" s="1918"/>
      <c r="Q17" s="424" t="s">
        <v>286</v>
      </c>
      <c r="R17" s="1978" t="s">
        <v>246</v>
      </c>
      <c r="S17" s="1980">
        <f>SUM(H17,H18,O17,O18)</f>
        <v>23</v>
      </c>
      <c r="T17" s="1980"/>
      <c r="U17" s="1982" t="s">
        <v>286</v>
      </c>
    </row>
    <row r="18" spans="1:21" ht="16.149999999999999" customHeight="1" x14ac:dyDescent="0.15">
      <c r="A18" s="1874"/>
      <c r="B18" s="1875"/>
      <c r="C18" s="1876"/>
      <c r="D18" s="1919" t="s">
        <v>529</v>
      </c>
      <c r="E18" s="1920"/>
      <c r="F18" s="1920"/>
      <c r="G18" s="1921"/>
      <c r="H18" s="1922">
        <v>10</v>
      </c>
      <c r="I18" s="1922"/>
      <c r="J18" s="423" t="s">
        <v>286</v>
      </c>
      <c r="K18" s="1919" t="s">
        <v>528</v>
      </c>
      <c r="L18" s="1920"/>
      <c r="M18" s="1920"/>
      <c r="N18" s="1921"/>
      <c r="O18" s="1922">
        <v>10</v>
      </c>
      <c r="P18" s="1922"/>
      <c r="Q18" s="423" t="s">
        <v>286</v>
      </c>
      <c r="R18" s="1979"/>
      <c r="S18" s="1981"/>
      <c r="T18" s="1981"/>
      <c r="U18" s="1983"/>
    </row>
    <row r="19" spans="1:21" ht="16.149999999999999" customHeight="1" x14ac:dyDescent="0.15">
      <c r="A19" s="1880" t="s">
        <v>691</v>
      </c>
      <c r="B19" s="1893"/>
      <c r="C19" s="1894"/>
      <c r="D19" s="1878" t="s">
        <v>526</v>
      </c>
      <c r="E19" s="1878"/>
      <c r="F19" s="1878"/>
      <c r="G19" s="1878"/>
      <c r="H19" s="1878"/>
      <c r="I19" s="1878"/>
      <c r="J19" s="1878"/>
      <c r="K19" s="1878"/>
      <c r="L19" s="1878"/>
      <c r="M19" s="1920" t="s">
        <v>525</v>
      </c>
      <c r="N19" s="1920"/>
      <c r="O19" s="1920"/>
      <c r="P19" s="1920"/>
      <c r="Q19" s="1920"/>
      <c r="R19" s="1920"/>
      <c r="S19" s="1920"/>
      <c r="T19" s="1920"/>
      <c r="U19" s="1923"/>
    </row>
    <row r="20" spans="1:21" ht="21.75" customHeight="1" x14ac:dyDescent="0.15">
      <c r="A20" s="1895"/>
      <c r="B20" s="1896"/>
      <c r="C20" s="1897"/>
      <c r="D20" s="1877"/>
      <c r="E20" s="1877"/>
      <c r="F20" s="1901" t="s">
        <v>524</v>
      </c>
      <c r="G20" s="1902"/>
      <c r="H20" s="1902"/>
      <c r="I20" s="1902"/>
      <c r="J20" s="1902"/>
      <c r="K20" s="1902"/>
      <c r="L20" s="1902"/>
      <c r="M20" s="1908" t="s">
        <v>523</v>
      </c>
      <c r="N20" s="1909"/>
      <c r="O20" s="1909"/>
      <c r="P20" s="1909"/>
      <c r="Q20" s="1909"/>
      <c r="R20" s="1909"/>
      <c r="S20" s="1909"/>
      <c r="T20" s="1909"/>
      <c r="U20" s="1910"/>
    </row>
    <row r="21" spans="1:21" ht="16.149999999999999" customHeight="1" x14ac:dyDescent="0.15">
      <c r="A21" s="1895"/>
      <c r="B21" s="1896"/>
      <c r="C21" s="1897"/>
      <c r="D21" s="1877"/>
      <c r="E21" s="1877"/>
      <c r="F21" s="1902"/>
      <c r="G21" s="1902"/>
      <c r="H21" s="1902"/>
      <c r="I21" s="1902"/>
      <c r="J21" s="1902"/>
      <c r="K21" s="1902"/>
      <c r="L21" s="1902"/>
      <c r="M21" s="1909"/>
      <c r="N21" s="1909"/>
      <c r="O21" s="1909"/>
      <c r="P21" s="1909"/>
      <c r="Q21" s="1909"/>
      <c r="R21" s="1909"/>
      <c r="S21" s="1909"/>
      <c r="T21" s="1909"/>
      <c r="U21" s="1910"/>
    </row>
    <row r="22" spans="1:21" ht="21" customHeight="1" x14ac:dyDescent="0.15">
      <c r="A22" s="1895"/>
      <c r="B22" s="1896"/>
      <c r="C22" s="1897"/>
      <c r="D22" s="1877"/>
      <c r="E22" s="1877"/>
      <c r="F22" s="1905" t="s">
        <v>522</v>
      </c>
      <c r="G22" s="1905"/>
      <c r="H22" s="1905"/>
      <c r="I22" s="1905"/>
      <c r="J22" s="1905"/>
      <c r="K22" s="1905"/>
      <c r="L22" s="1905"/>
      <c r="M22" s="1905" t="s">
        <v>521</v>
      </c>
      <c r="N22" s="1906"/>
      <c r="O22" s="1906"/>
      <c r="P22" s="1906"/>
      <c r="Q22" s="1906"/>
      <c r="R22" s="1906"/>
      <c r="S22" s="1906"/>
      <c r="T22" s="1906"/>
      <c r="U22" s="1907"/>
    </row>
    <row r="23" spans="1:21" ht="26.25" customHeight="1" x14ac:dyDescent="0.15">
      <c r="A23" s="1895"/>
      <c r="B23" s="1896"/>
      <c r="C23" s="1897"/>
      <c r="D23" s="1877"/>
      <c r="E23" s="1877"/>
      <c r="F23" s="1905"/>
      <c r="G23" s="1905"/>
      <c r="H23" s="1905"/>
      <c r="I23" s="1905"/>
      <c r="J23" s="1905"/>
      <c r="K23" s="1905"/>
      <c r="L23" s="1905"/>
      <c r="M23" s="1906"/>
      <c r="N23" s="1906"/>
      <c r="O23" s="1906"/>
      <c r="P23" s="1906"/>
      <c r="Q23" s="1906"/>
      <c r="R23" s="1906"/>
      <c r="S23" s="1906"/>
      <c r="T23" s="1906"/>
      <c r="U23" s="1907"/>
    </row>
    <row r="24" spans="1:21" ht="21.75" customHeight="1" x14ac:dyDescent="0.15">
      <c r="A24" s="1895"/>
      <c r="B24" s="1896"/>
      <c r="C24" s="1897"/>
      <c r="D24" s="1877"/>
      <c r="E24" s="1877"/>
      <c r="F24" s="1908" t="s">
        <v>520</v>
      </c>
      <c r="G24" s="1908"/>
      <c r="H24" s="1908"/>
      <c r="I24" s="1908"/>
      <c r="J24" s="1908"/>
      <c r="K24" s="1908"/>
      <c r="L24" s="1908"/>
      <c r="M24" s="1908" t="s">
        <v>519</v>
      </c>
      <c r="N24" s="1909"/>
      <c r="O24" s="1909"/>
      <c r="P24" s="1909"/>
      <c r="Q24" s="1909"/>
      <c r="R24" s="1909"/>
      <c r="S24" s="1909"/>
      <c r="T24" s="1909"/>
      <c r="U24" s="1910"/>
    </row>
    <row r="25" spans="1:21" ht="21.75" customHeight="1" x14ac:dyDescent="0.15">
      <c r="A25" s="1895"/>
      <c r="B25" s="1896"/>
      <c r="C25" s="1897"/>
      <c r="D25" s="1877"/>
      <c r="E25" s="1877"/>
      <c r="F25" s="1908"/>
      <c r="G25" s="1908"/>
      <c r="H25" s="1908"/>
      <c r="I25" s="1908"/>
      <c r="J25" s="1908"/>
      <c r="K25" s="1908"/>
      <c r="L25" s="1908"/>
      <c r="M25" s="1909"/>
      <c r="N25" s="1909"/>
      <c r="O25" s="1909"/>
      <c r="P25" s="1909"/>
      <c r="Q25" s="1909"/>
      <c r="R25" s="1909"/>
      <c r="S25" s="1909"/>
      <c r="T25" s="1909"/>
      <c r="U25" s="1910"/>
    </row>
    <row r="26" spans="1:21" ht="21.75" customHeight="1" x14ac:dyDescent="0.15">
      <c r="A26" s="1895"/>
      <c r="B26" s="1896"/>
      <c r="C26" s="1897"/>
      <c r="D26" s="1877"/>
      <c r="E26" s="1877"/>
      <c r="F26" s="1908" t="s">
        <v>518</v>
      </c>
      <c r="G26" s="1908"/>
      <c r="H26" s="1908"/>
      <c r="I26" s="1908"/>
      <c r="J26" s="1908"/>
      <c r="K26" s="1908"/>
      <c r="L26" s="1908"/>
      <c r="M26" s="1908" t="s">
        <v>517</v>
      </c>
      <c r="N26" s="1909"/>
      <c r="O26" s="1909"/>
      <c r="P26" s="1909"/>
      <c r="Q26" s="1909"/>
      <c r="R26" s="1909"/>
      <c r="S26" s="1909"/>
      <c r="T26" s="1909"/>
      <c r="U26" s="1910"/>
    </row>
    <row r="27" spans="1:21" ht="21.75" customHeight="1" x14ac:dyDescent="0.15">
      <c r="A27" s="1898"/>
      <c r="B27" s="1899"/>
      <c r="C27" s="1900"/>
      <c r="D27" s="1877"/>
      <c r="E27" s="1877"/>
      <c r="F27" s="1908"/>
      <c r="G27" s="1908"/>
      <c r="H27" s="1908"/>
      <c r="I27" s="1908"/>
      <c r="J27" s="1908"/>
      <c r="K27" s="1908"/>
      <c r="L27" s="1908"/>
      <c r="M27" s="1909"/>
      <c r="N27" s="1909"/>
      <c r="O27" s="1909"/>
      <c r="P27" s="1909"/>
      <c r="Q27" s="1909"/>
      <c r="R27" s="1909"/>
      <c r="S27" s="1909"/>
      <c r="T27" s="1909"/>
      <c r="U27" s="1910"/>
    </row>
    <row r="28" spans="1:21" ht="16.149999999999999" customHeight="1" x14ac:dyDescent="0.15">
      <c r="A28" s="1887" t="s">
        <v>516</v>
      </c>
      <c r="B28" s="1878"/>
      <c r="C28" s="1878"/>
      <c r="D28" s="1878" t="s">
        <v>515</v>
      </c>
      <c r="E28" s="1878"/>
      <c r="F28" s="1878"/>
      <c r="G28" s="1878" t="s">
        <v>514</v>
      </c>
      <c r="H28" s="1878"/>
      <c r="I28" s="1878"/>
      <c r="J28" s="1878"/>
      <c r="K28" s="1878"/>
      <c r="L28" s="1878"/>
      <c r="M28" s="1878"/>
      <c r="N28" s="1878"/>
      <c r="O28" s="1878"/>
      <c r="P28" s="1878"/>
      <c r="Q28" s="1878"/>
      <c r="R28" s="1878"/>
      <c r="S28" s="1878"/>
      <c r="T28" s="1878"/>
      <c r="U28" s="1879"/>
    </row>
    <row r="29" spans="1:21" ht="16.149999999999999" customHeight="1" x14ac:dyDescent="0.15">
      <c r="A29" s="1888"/>
      <c r="B29" s="1878"/>
      <c r="C29" s="1878"/>
      <c r="D29" s="422">
        <v>9</v>
      </c>
      <c r="E29" s="421" t="s">
        <v>171</v>
      </c>
      <c r="F29" s="420" t="s">
        <v>615</v>
      </c>
      <c r="G29" s="1911" t="s">
        <v>513</v>
      </c>
      <c r="H29" s="1912"/>
      <c r="I29" s="1912"/>
      <c r="J29" s="1912"/>
      <c r="K29" s="1912"/>
      <c r="L29" s="1912"/>
      <c r="M29" s="1912"/>
      <c r="N29" s="1912"/>
      <c r="O29" s="1912"/>
      <c r="P29" s="1912"/>
      <c r="Q29" s="1912"/>
      <c r="R29" s="1912"/>
      <c r="S29" s="1912"/>
      <c r="T29" s="1912"/>
      <c r="U29" s="1913"/>
    </row>
    <row r="30" spans="1:21" ht="16.149999999999999" customHeight="1" x14ac:dyDescent="0.15">
      <c r="A30" s="1888"/>
      <c r="B30" s="1878"/>
      <c r="C30" s="1878"/>
      <c r="D30" s="416">
        <v>9</v>
      </c>
      <c r="E30" s="415" t="s">
        <v>171</v>
      </c>
      <c r="F30" s="414" t="s">
        <v>688</v>
      </c>
      <c r="G30" s="413" t="s">
        <v>510</v>
      </c>
      <c r="H30" s="412"/>
      <c r="I30" s="412"/>
      <c r="J30" s="457" t="s">
        <v>152</v>
      </c>
      <c r="K30" s="457" t="s">
        <v>509</v>
      </c>
      <c r="L30" s="457" t="s">
        <v>153</v>
      </c>
      <c r="M30" s="1866" t="s">
        <v>241</v>
      </c>
      <c r="N30" s="1866"/>
      <c r="O30" s="1866"/>
      <c r="P30" s="1866"/>
      <c r="Q30" s="1866"/>
      <c r="R30" s="1866"/>
      <c r="S30" s="1866"/>
      <c r="T30" s="1866"/>
      <c r="U30" s="1867"/>
    </row>
    <row r="31" spans="1:21" ht="16.149999999999999" customHeight="1" x14ac:dyDescent="0.15">
      <c r="A31" s="1888"/>
      <c r="B31" s="1878"/>
      <c r="C31" s="1878"/>
      <c r="D31" s="416">
        <v>10</v>
      </c>
      <c r="E31" s="415" t="s">
        <v>171</v>
      </c>
      <c r="F31" s="414" t="s">
        <v>615</v>
      </c>
      <c r="G31" s="413" t="s">
        <v>511</v>
      </c>
      <c r="H31" s="412"/>
      <c r="I31" s="412"/>
      <c r="J31" s="457" t="s">
        <v>152</v>
      </c>
      <c r="K31" s="458" t="s">
        <v>689</v>
      </c>
      <c r="L31" s="457" t="s">
        <v>153</v>
      </c>
      <c r="M31" s="1903"/>
      <c r="N31" s="1903"/>
      <c r="O31" s="1903"/>
      <c r="P31" s="1903"/>
      <c r="Q31" s="1903"/>
      <c r="R31" s="1903"/>
      <c r="S31" s="1903"/>
      <c r="T31" s="1903"/>
      <c r="U31" s="1904"/>
    </row>
    <row r="32" spans="1:21" ht="16.149999999999999" customHeight="1" x14ac:dyDescent="0.15">
      <c r="A32" s="1888"/>
      <c r="B32" s="1878"/>
      <c r="C32" s="1878"/>
      <c r="D32" s="416"/>
      <c r="E32" s="415" t="s">
        <v>171</v>
      </c>
      <c r="F32" s="414"/>
      <c r="G32" s="413" t="s">
        <v>511</v>
      </c>
      <c r="H32" s="412"/>
      <c r="I32" s="412"/>
      <c r="J32" s="457" t="s">
        <v>152</v>
      </c>
      <c r="K32" s="415"/>
      <c r="L32" s="457" t="s">
        <v>153</v>
      </c>
      <c r="M32" s="1903"/>
      <c r="N32" s="1903"/>
      <c r="O32" s="1903"/>
      <c r="P32" s="1903"/>
      <c r="Q32" s="1903"/>
      <c r="R32" s="1903"/>
      <c r="S32" s="1903"/>
      <c r="T32" s="1903"/>
      <c r="U32" s="1904"/>
    </row>
    <row r="33" spans="1:21" ht="16.149999999999999" customHeight="1" x14ac:dyDescent="0.15">
      <c r="A33" s="1888"/>
      <c r="B33" s="1878"/>
      <c r="C33" s="1878"/>
      <c r="D33" s="416">
        <v>11</v>
      </c>
      <c r="E33" s="415" t="s">
        <v>171</v>
      </c>
      <c r="F33" s="414" t="s">
        <v>687</v>
      </c>
      <c r="G33" s="413" t="s">
        <v>512</v>
      </c>
      <c r="H33" s="412"/>
      <c r="I33" s="412"/>
      <c r="J33" s="412"/>
      <c r="K33" s="419"/>
      <c r="L33" s="1914" t="s">
        <v>690</v>
      </c>
      <c r="M33" s="1914"/>
      <c r="N33" s="1914"/>
      <c r="O33" s="1914"/>
      <c r="P33" s="1914"/>
      <c r="Q33" s="1914"/>
      <c r="R33" s="1914"/>
      <c r="S33" s="1914"/>
      <c r="T33" s="1914"/>
      <c r="U33" s="418" t="s">
        <v>503</v>
      </c>
    </row>
    <row r="34" spans="1:21" ht="16.149999999999999" customHeight="1" x14ac:dyDescent="0.15">
      <c r="A34" s="1888"/>
      <c r="B34" s="1878"/>
      <c r="C34" s="1878"/>
      <c r="D34" s="416">
        <v>13</v>
      </c>
      <c r="E34" s="415" t="s">
        <v>171</v>
      </c>
      <c r="F34" s="414" t="s">
        <v>687</v>
      </c>
      <c r="G34" s="413" t="s">
        <v>511</v>
      </c>
      <c r="H34" s="412"/>
      <c r="I34" s="412"/>
      <c r="J34" s="457" t="s">
        <v>152</v>
      </c>
      <c r="K34" s="458" t="s">
        <v>689</v>
      </c>
      <c r="L34" s="457" t="s">
        <v>153</v>
      </c>
      <c r="M34" s="1903"/>
      <c r="N34" s="1903"/>
      <c r="O34" s="1903"/>
      <c r="P34" s="1903"/>
      <c r="Q34" s="1903"/>
      <c r="R34" s="1903"/>
      <c r="S34" s="1903"/>
      <c r="T34" s="1903"/>
      <c r="U34" s="1904"/>
    </row>
    <row r="35" spans="1:21" ht="16.149999999999999" customHeight="1" x14ac:dyDescent="0.15">
      <c r="A35" s="1888"/>
      <c r="B35" s="1878"/>
      <c r="C35" s="1878"/>
      <c r="D35" s="416"/>
      <c r="E35" s="415" t="s">
        <v>171</v>
      </c>
      <c r="F35" s="414"/>
      <c r="G35" s="413" t="s">
        <v>511</v>
      </c>
      <c r="H35" s="412"/>
      <c r="I35" s="412"/>
      <c r="J35" s="457" t="s">
        <v>152</v>
      </c>
      <c r="K35" s="415"/>
      <c r="L35" s="457" t="s">
        <v>153</v>
      </c>
      <c r="M35" s="1903"/>
      <c r="N35" s="1903"/>
      <c r="O35" s="1903"/>
      <c r="P35" s="1903"/>
      <c r="Q35" s="1903"/>
      <c r="R35" s="1903"/>
      <c r="S35" s="1903"/>
      <c r="T35" s="1903"/>
      <c r="U35" s="1904"/>
    </row>
    <row r="36" spans="1:21" ht="16.149999999999999" customHeight="1" x14ac:dyDescent="0.15">
      <c r="A36" s="1888"/>
      <c r="B36" s="1878"/>
      <c r="C36" s="1878"/>
      <c r="D36" s="416">
        <v>14</v>
      </c>
      <c r="E36" s="415" t="s">
        <v>171</v>
      </c>
      <c r="F36" s="414" t="s">
        <v>688</v>
      </c>
      <c r="G36" s="413" t="s">
        <v>510</v>
      </c>
      <c r="H36" s="412"/>
      <c r="I36" s="412"/>
      <c r="J36" s="457" t="s">
        <v>152</v>
      </c>
      <c r="K36" s="457" t="s">
        <v>509</v>
      </c>
      <c r="L36" s="457" t="s">
        <v>153</v>
      </c>
      <c r="M36" s="1866" t="s">
        <v>214</v>
      </c>
      <c r="N36" s="1866"/>
      <c r="O36" s="1866"/>
      <c r="P36" s="1866"/>
      <c r="Q36" s="1866"/>
      <c r="R36" s="1866"/>
      <c r="S36" s="1866"/>
      <c r="T36" s="1866"/>
      <c r="U36" s="1867"/>
    </row>
    <row r="37" spans="1:21" ht="16.149999999999999" customHeight="1" x14ac:dyDescent="0.15">
      <c r="A37" s="1888"/>
      <c r="B37" s="1878"/>
      <c r="C37" s="1878"/>
      <c r="D37" s="410">
        <v>14</v>
      </c>
      <c r="E37" s="409" t="s">
        <v>171</v>
      </c>
      <c r="F37" s="408" t="s">
        <v>687</v>
      </c>
      <c r="G37" s="1868" t="s">
        <v>508</v>
      </c>
      <c r="H37" s="1869"/>
      <c r="I37" s="1869"/>
      <c r="J37" s="1869"/>
      <c r="K37" s="1869"/>
      <c r="L37" s="1869"/>
      <c r="M37" s="1869"/>
      <c r="N37" s="1869"/>
      <c r="O37" s="1869"/>
      <c r="P37" s="1869"/>
      <c r="Q37" s="1869"/>
      <c r="R37" s="1869"/>
      <c r="S37" s="1869"/>
      <c r="T37" s="1869"/>
      <c r="U37" s="1870"/>
    </row>
    <row r="38" spans="1:21" ht="15.75" customHeight="1" x14ac:dyDescent="0.15">
      <c r="A38" s="1871" t="s">
        <v>507</v>
      </c>
      <c r="B38" s="1872"/>
      <c r="C38" s="1873"/>
      <c r="D38" s="407"/>
      <c r="E38" s="403" t="s">
        <v>506</v>
      </c>
      <c r="F38" s="403"/>
      <c r="G38" s="403"/>
      <c r="H38" s="403"/>
      <c r="I38" s="403" t="s">
        <v>505</v>
      </c>
      <c r="J38" s="403"/>
      <c r="K38" s="405" t="s">
        <v>504</v>
      </c>
      <c r="L38" s="406">
        <v>3</v>
      </c>
      <c r="M38" s="405" t="s">
        <v>503</v>
      </c>
      <c r="N38" s="404" t="s">
        <v>192</v>
      </c>
      <c r="O38" s="403"/>
      <c r="P38" s="403"/>
      <c r="Q38" s="403" t="s">
        <v>502</v>
      </c>
      <c r="R38" s="403"/>
      <c r="S38" s="403"/>
      <c r="T38" s="403"/>
      <c r="U38" s="402"/>
    </row>
    <row r="39" spans="1:21" ht="16.149999999999999" customHeight="1" x14ac:dyDescent="0.15">
      <c r="A39" s="1874"/>
      <c r="B39" s="1875"/>
      <c r="C39" s="1876"/>
      <c r="D39" s="401"/>
      <c r="E39" s="400" t="s">
        <v>501</v>
      </c>
      <c r="F39" s="400"/>
      <c r="G39" s="400"/>
      <c r="H39" s="400"/>
      <c r="I39" s="400"/>
      <c r="J39" s="400"/>
      <c r="K39" s="400"/>
      <c r="L39" s="400"/>
      <c r="M39" s="400"/>
      <c r="N39" s="400"/>
      <c r="O39" s="400"/>
      <c r="P39" s="400"/>
      <c r="Q39" s="400"/>
      <c r="R39" s="400"/>
      <c r="S39" s="400"/>
      <c r="T39" s="400"/>
      <c r="U39" s="399"/>
    </row>
    <row r="40" spans="1:21" ht="18" customHeight="1" x14ac:dyDescent="0.15">
      <c r="A40" s="1880" t="s">
        <v>500</v>
      </c>
      <c r="B40" s="1872"/>
      <c r="C40" s="1872"/>
      <c r="D40" s="1881" t="s">
        <v>499</v>
      </c>
      <c r="E40" s="1883" t="s">
        <v>686</v>
      </c>
      <c r="F40" s="1883"/>
      <c r="G40" s="1883"/>
      <c r="H40" s="1883"/>
      <c r="I40" s="1883"/>
      <c r="J40" s="1884"/>
      <c r="K40" s="1881" t="s">
        <v>498</v>
      </c>
      <c r="L40" s="1889" t="s">
        <v>685</v>
      </c>
      <c r="M40" s="1883"/>
      <c r="N40" s="1883"/>
      <c r="O40" s="1883"/>
      <c r="P40" s="1883"/>
      <c r="Q40" s="1883"/>
      <c r="R40" s="1883"/>
      <c r="S40" s="1883"/>
      <c r="T40" s="1883"/>
      <c r="U40" s="1890"/>
    </row>
    <row r="41" spans="1:21" ht="18" customHeight="1" thickBot="1" x14ac:dyDescent="0.2">
      <c r="A41" s="1855"/>
      <c r="B41" s="1856"/>
      <c r="C41" s="1856"/>
      <c r="D41" s="1882"/>
      <c r="E41" s="1885"/>
      <c r="F41" s="1885"/>
      <c r="G41" s="1885"/>
      <c r="H41" s="1885"/>
      <c r="I41" s="1885"/>
      <c r="J41" s="1886"/>
      <c r="K41" s="1882"/>
      <c r="L41" s="1891"/>
      <c r="M41" s="1885"/>
      <c r="N41" s="1885"/>
      <c r="O41" s="1885"/>
      <c r="P41" s="1885"/>
      <c r="Q41" s="1885"/>
      <c r="R41" s="1885"/>
      <c r="S41" s="1885"/>
      <c r="T41" s="1885"/>
      <c r="U41" s="1892"/>
    </row>
    <row r="42" spans="1:21" ht="10.9" customHeight="1" thickBot="1" x14ac:dyDescent="0.2">
      <c r="A42" s="396"/>
      <c r="B42" s="396"/>
      <c r="C42" s="396"/>
      <c r="D42" s="398"/>
      <c r="E42" s="396"/>
      <c r="F42" s="396"/>
      <c r="G42" s="396"/>
      <c r="H42" s="396"/>
      <c r="I42" s="396"/>
      <c r="J42" s="396"/>
      <c r="K42" s="397"/>
      <c r="L42" s="396"/>
      <c r="M42" s="396"/>
      <c r="N42" s="396"/>
      <c r="O42" s="396"/>
      <c r="P42" s="396"/>
      <c r="Q42" s="396"/>
      <c r="R42" s="396"/>
      <c r="S42" s="396"/>
      <c r="T42" s="396"/>
      <c r="U42" s="396"/>
    </row>
    <row r="43" spans="1:21" ht="16.149999999999999" customHeight="1" x14ac:dyDescent="0.15">
      <c r="A43" s="1849" t="s">
        <v>497</v>
      </c>
      <c r="B43" s="1850"/>
      <c r="C43" s="1851"/>
      <c r="D43" s="1858" t="s">
        <v>496</v>
      </c>
      <c r="E43" s="1858"/>
      <c r="F43" s="1858"/>
      <c r="G43" s="1858"/>
      <c r="H43" s="1858"/>
      <c r="I43" s="1858"/>
      <c r="J43" s="1858"/>
      <c r="K43" s="1858"/>
      <c r="L43" s="1858"/>
      <c r="M43" s="1858"/>
      <c r="N43" s="1858"/>
      <c r="O43" s="1858"/>
      <c r="P43" s="1858"/>
      <c r="Q43" s="1858"/>
      <c r="R43" s="1858"/>
      <c r="S43" s="1858"/>
      <c r="T43" s="1858"/>
      <c r="U43" s="1859"/>
    </row>
    <row r="44" spans="1:21" ht="16.149999999999999" customHeight="1" x14ac:dyDescent="0.15">
      <c r="A44" s="1852"/>
      <c r="B44" s="1853"/>
      <c r="C44" s="1854"/>
      <c r="D44" s="1860"/>
      <c r="E44" s="1860"/>
      <c r="F44" s="1860"/>
      <c r="G44" s="1860"/>
      <c r="H44" s="1860"/>
      <c r="I44" s="1860"/>
      <c r="J44" s="1860"/>
      <c r="K44" s="1860"/>
      <c r="L44" s="1860"/>
      <c r="M44" s="1860"/>
      <c r="N44" s="1860"/>
      <c r="O44" s="1860"/>
      <c r="P44" s="1860"/>
      <c r="Q44" s="1860"/>
      <c r="R44" s="1860"/>
      <c r="S44" s="1860"/>
      <c r="T44" s="1860"/>
      <c r="U44" s="1861"/>
    </row>
    <row r="45" spans="1:21" ht="16.149999999999999" customHeight="1" x14ac:dyDescent="0.15">
      <c r="A45" s="1852"/>
      <c r="B45" s="1853"/>
      <c r="C45" s="1854"/>
      <c r="D45" s="1862" t="s">
        <v>495</v>
      </c>
      <c r="E45" s="1862"/>
      <c r="F45" s="1862"/>
      <c r="G45" s="1862"/>
      <c r="H45" s="1862"/>
      <c r="I45" s="1862"/>
      <c r="J45" s="1862"/>
      <c r="K45" s="1862"/>
      <c r="L45" s="1862"/>
      <c r="M45" s="1862"/>
      <c r="N45" s="1862"/>
      <c r="O45" s="1862"/>
      <c r="P45" s="1862"/>
      <c r="Q45" s="1862"/>
      <c r="R45" s="1862"/>
      <c r="S45" s="1862"/>
      <c r="T45" s="1862"/>
      <c r="U45" s="1863"/>
    </row>
    <row r="46" spans="1:21" ht="26.25" customHeight="1" thickBot="1" x14ac:dyDescent="0.2">
      <c r="A46" s="1855"/>
      <c r="B46" s="1856"/>
      <c r="C46" s="1857"/>
      <c r="D46" s="1864"/>
      <c r="E46" s="1864"/>
      <c r="F46" s="1864"/>
      <c r="G46" s="1864"/>
      <c r="H46" s="1864"/>
      <c r="I46" s="1864"/>
      <c r="J46" s="1864"/>
      <c r="K46" s="1864"/>
      <c r="L46" s="1864"/>
      <c r="M46" s="1864"/>
      <c r="N46" s="1864"/>
      <c r="O46" s="1864"/>
      <c r="P46" s="1864"/>
      <c r="Q46" s="1864"/>
      <c r="R46" s="1864"/>
      <c r="S46" s="1864"/>
      <c r="T46" s="1864"/>
      <c r="U46" s="1865"/>
    </row>
  </sheetData>
  <mergeCells count="95">
    <mergeCell ref="L40:U41"/>
    <mergeCell ref="A43:C46"/>
    <mergeCell ref="D43:U44"/>
    <mergeCell ref="D45:U46"/>
    <mergeCell ref="A38:C39"/>
    <mergeCell ref="A40:C41"/>
    <mergeCell ref="D40:D41"/>
    <mergeCell ref="E40:J41"/>
    <mergeCell ref="K40:K41"/>
    <mergeCell ref="F26:L27"/>
    <mergeCell ref="M26:U27"/>
    <mergeCell ref="A28:C37"/>
    <mergeCell ref="D28:F28"/>
    <mergeCell ref="G28:U28"/>
    <mergeCell ref="G29:U29"/>
    <mergeCell ref="M30:U30"/>
    <mergeCell ref="M31:U31"/>
    <mergeCell ref="M32:U32"/>
    <mergeCell ref="L33:T33"/>
    <mergeCell ref="M34:U34"/>
    <mergeCell ref="M35:U35"/>
    <mergeCell ref="M36:U36"/>
    <mergeCell ref="G37:U37"/>
    <mergeCell ref="S12:U12"/>
    <mergeCell ref="E13:H13"/>
    <mergeCell ref="J13:L13"/>
    <mergeCell ref="N13:Q13"/>
    <mergeCell ref="A17:C18"/>
    <mergeCell ref="D17:G17"/>
    <mergeCell ref="H17:I17"/>
    <mergeCell ref="K17:N17"/>
    <mergeCell ref="O17:P17"/>
    <mergeCell ref="R17:R18"/>
    <mergeCell ref="S17:T18"/>
    <mergeCell ref="U17:U18"/>
    <mergeCell ref="D18:G18"/>
    <mergeCell ref="H18:I18"/>
    <mergeCell ref="K18:N18"/>
    <mergeCell ref="O18:P18"/>
    <mergeCell ref="E14:H14"/>
    <mergeCell ref="J14:L14"/>
    <mergeCell ref="N14:Q14"/>
    <mergeCell ref="E12:H12"/>
    <mergeCell ref="J12:L12"/>
    <mergeCell ref="N12:Q12"/>
    <mergeCell ref="S13:U13"/>
    <mergeCell ref="I8:I9"/>
    <mergeCell ref="J8:J9"/>
    <mergeCell ref="K8:K9"/>
    <mergeCell ref="L8:M9"/>
    <mergeCell ref="N8:U9"/>
    <mergeCell ref="N11:Q11"/>
    <mergeCell ref="R11:R15"/>
    <mergeCell ref="S11:U11"/>
    <mergeCell ref="S14:U14"/>
    <mergeCell ref="S15:U15"/>
    <mergeCell ref="A10:U10"/>
    <mergeCell ref="A11:C15"/>
    <mergeCell ref="E11:H11"/>
    <mergeCell ref="I11:I15"/>
    <mergeCell ref="J11:L11"/>
    <mergeCell ref="E15:H15"/>
    <mergeCell ref="J15:L15"/>
    <mergeCell ref="N15:Q15"/>
    <mergeCell ref="M19:U19"/>
    <mergeCell ref="A19:C27"/>
    <mergeCell ref="D19:L19"/>
    <mergeCell ref="D20:E21"/>
    <mergeCell ref="F20:L21"/>
    <mergeCell ref="M20:U21"/>
    <mergeCell ref="D22:E23"/>
    <mergeCell ref="F22:L23"/>
    <mergeCell ref="M22:U23"/>
    <mergeCell ref="D24:E25"/>
    <mergeCell ref="F24:L25"/>
    <mergeCell ref="M24:U25"/>
    <mergeCell ref="D26:E27"/>
    <mergeCell ref="A1:G2"/>
    <mergeCell ref="N2:U2"/>
    <mergeCell ref="A4:C4"/>
    <mergeCell ref="D4:E4"/>
    <mergeCell ref="F4:G4"/>
    <mergeCell ref="I4:J4"/>
    <mergeCell ref="L4:M4"/>
    <mergeCell ref="R4:U4"/>
    <mergeCell ref="A5:C5"/>
    <mergeCell ref="D5:U5"/>
    <mergeCell ref="A6:C6"/>
    <mergeCell ref="D6:U6"/>
    <mergeCell ref="A8:C9"/>
    <mergeCell ref="D8:D9"/>
    <mergeCell ref="E8:E9"/>
    <mergeCell ref="F8:F9"/>
    <mergeCell ref="G8:G9"/>
    <mergeCell ref="H8:H9"/>
  </mergeCells>
  <phoneticPr fontId="1"/>
  <conditionalFormatting sqref="D20:E27">
    <cfRule type="containsBlanks" dxfId="27" priority="1">
      <formula>LEN(TRIM(D20))=0</formula>
    </cfRule>
  </conditionalFormatting>
  <conditionalFormatting sqref="D5:U5">
    <cfRule type="containsBlanks" dxfId="26" priority="7">
      <formula>LEN(TRIM(D5))=0</formula>
    </cfRule>
  </conditionalFormatting>
  <conditionalFormatting sqref="D6:U6">
    <cfRule type="containsBlanks" dxfId="25" priority="5">
      <formula>LEN(TRIM(D6))=0</formula>
    </cfRule>
  </conditionalFormatting>
  <conditionalFormatting sqref="E11:E15">
    <cfRule type="containsBlanks" dxfId="24" priority="3">
      <formula>LEN(TRIM(E11))=0</formula>
    </cfRule>
  </conditionalFormatting>
  <conditionalFormatting sqref="F4:G4 I4:J4 L4:M4 E8:E9 G8:G9 J8:J9 N8:U9 H17:I18 O17:P18 F29:F37 D29:D39 K31:K32 L33 K34:K35 H38 K38:N38 P38 L40 E40:J41">
    <cfRule type="containsBlanks" dxfId="23" priority="6">
      <formula>LEN(TRIM(D4))=0</formula>
    </cfRule>
  </conditionalFormatting>
  <conditionalFormatting sqref="N11:N15">
    <cfRule type="containsBlanks" dxfId="22" priority="2">
      <formula>LEN(TRIM(N11))=0</formula>
    </cfRule>
  </conditionalFormatting>
  <conditionalFormatting sqref="P4">
    <cfRule type="containsBlanks" dxfId="21" priority="4">
      <formula>LEN(TRIM(P4))=0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3</xdr:col>
                    <xdr:colOff>171450</xdr:colOff>
                    <xdr:row>19</xdr:row>
                    <xdr:rowOff>85725</xdr:rowOff>
                  </from>
                  <to>
                    <xdr:col>4</xdr:col>
                    <xdr:colOff>152400</xdr:colOff>
                    <xdr:row>20</xdr:row>
                    <xdr:rowOff>57150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3</xdr:col>
                    <xdr:colOff>171450</xdr:colOff>
                    <xdr:row>21</xdr:row>
                    <xdr:rowOff>85725</xdr:rowOff>
                  </from>
                  <to>
                    <xdr:col>4</xdr:col>
                    <xdr:colOff>152400</xdr:colOff>
                    <xdr:row>22</xdr:row>
                    <xdr:rowOff>66675</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3</xdr:col>
                    <xdr:colOff>171450</xdr:colOff>
                    <xdr:row>23</xdr:row>
                    <xdr:rowOff>85725</xdr:rowOff>
                  </from>
                  <to>
                    <xdr:col>4</xdr:col>
                    <xdr:colOff>152400</xdr:colOff>
                    <xdr:row>24</xdr:row>
                    <xdr:rowOff>57150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3</xdr:col>
                    <xdr:colOff>171450</xdr:colOff>
                    <xdr:row>25</xdr:row>
                    <xdr:rowOff>85725</xdr:rowOff>
                  </from>
                  <to>
                    <xdr:col>4</xdr:col>
                    <xdr:colOff>152400</xdr:colOff>
                    <xdr:row>26</xdr:row>
                    <xdr:rowOff>57150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3</xdr:col>
                    <xdr:colOff>57150</xdr:colOff>
                    <xdr:row>36</xdr:row>
                    <xdr:rowOff>180975</xdr:rowOff>
                  </from>
                  <to>
                    <xdr:col>4</xdr:col>
                    <xdr:colOff>38100</xdr:colOff>
                    <xdr:row>38</xdr:row>
                    <xdr:rowOff>28575</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7</xdr:col>
                    <xdr:colOff>47625</xdr:colOff>
                    <xdr:row>36</xdr:row>
                    <xdr:rowOff>180975</xdr:rowOff>
                  </from>
                  <to>
                    <xdr:col>8</xdr:col>
                    <xdr:colOff>28575</xdr:colOff>
                    <xdr:row>38</xdr:row>
                    <xdr:rowOff>28575</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15</xdr:col>
                    <xdr:colOff>57150</xdr:colOff>
                    <xdr:row>36</xdr:row>
                    <xdr:rowOff>180975</xdr:rowOff>
                  </from>
                  <to>
                    <xdr:col>16</xdr:col>
                    <xdr:colOff>38100</xdr:colOff>
                    <xdr:row>38</xdr:row>
                    <xdr:rowOff>28575</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3</xdr:col>
                    <xdr:colOff>57150</xdr:colOff>
                    <xdr:row>37</xdr:row>
                    <xdr:rowOff>180975</xdr:rowOff>
                  </from>
                  <to>
                    <xdr:col>4</xdr:col>
                    <xdr:colOff>38100</xdr:colOff>
                    <xdr:row>39</xdr:row>
                    <xdr:rowOff>28575</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3</xdr:col>
                    <xdr:colOff>171450</xdr:colOff>
                    <xdr:row>19</xdr:row>
                    <xdr:rowOff>85725</xdr:rowOff>
                  </from>
                  <to>
                    <xdr:col>4</xdr:col>
                    <xdr:colOff>152400</xdr:colOff>
                    <xdr:row>20</xdr:row>
                    <xdr:rowOff>57150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3</xdr:col>
                    <xdr:colOff>171450</xdr:colOff>
                    <xdr:row>21</xdr:row>
                    <xdr:rowOff>85725</xdr:rowOff>
                  </from>
                  <to>
                    <xdr:col>4</xdr:col>
                    <xdr:colOff>152400</xdr:colOff>
                    <xdr:row>22</xdr:row>
                    <xdr:rowOff>66675</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3</xdr:col>
                    <xdr:colOff>171450</xdr:colOff>
                    <xdr:row>23</xdr:row>
                    <xdr:rowOff>85725</xdr:rowOff>
                  </from>
                  <to>
                    <xdr:col>4</xdr:col>
                    <xdr:colOff>152400</xdr:colOff>
                    <xdr:row>24</xdr:row>
                    <xdr:rowOff>57150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3</xdr:col>
                    <xdr:colOff>171450</xdr:colOff>
                    <xdr:row>25</xdr:row>
                    <xdr:rowOff>85725</xdr:rowOff>
                  </from>
                  <to>
                    <xdr:col>4</xdr:col>
                    <xdr:colOff>152400</xdr:colOff>
                    <xdr:row>26</xdr:row>
                    <xdr:rowOff>57150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DC35-6A4B-49D7-A25C-37C27800BAD9}">
  <sheetPr>
    <tabColor rgb="FFFF0000"/>
  </sheetPr>
  <dimension ref="A1:CS154"/>
  <sheetViews>
    <sheetView view="pageBreakPreview" topLeftCell="C15" zoomScaleNormal="100" zoomScaleSheetLayoutView="100" workbookViewId="0">
      <selection activeCell="W42" sqref="W42:AG43"/>
    </sheetView>
  </sheetViews>
  <sheetFormatPr defaultColWidth="1.875" defaultRowHeight="7.5" customHeight="1" x14ac:dyDescent="0.15"/>
  <cols>
    <col min="1" max="2" width="6.125" style="1" hidden="1" customWidth="1"/>
    <col min="3" max="5" width="1.875" style="1"/>
    <col min="6" max="6" width="1.875" style="1" customWidth="1"/>
    <col min="7" max="67" width="1.875" style="1"/>
    <col min="68" max="68" width="2.5" style="1" customWidth="1"/>
    <col min="69" max="70" width="1.875" style="1"/>
    <col min="71" max="71" width="2.375" style="1" bestFit="1" customWidth="1"/>
    <col min="72" max="73" width="1.875" style="1"/>
    <col min="74" max="74" width="1.625" style="1" customWidth="1"/>
    <col min="75" max="75" width="2.625" style="1" customWidth="1"/>
    <col min="76" max="78" width="1.875" style="1"/>
    <col min="79" max="79" width="1.125" style="1" customWidth="1"/>
    <col min="80" max="80" width="2.25" style="1" customWidth="1"/>
    <col min="81" max="92" width="1.875" style="1"/>
    <col min="93" max="93" width="1.875" style="65"/>
    <col min="94" max="94" width="5.125" style="1" hidden="1" customWidth="1"/>
    <col min="95" max="95" width="2.375" style="1" bestFit="1" customWidth="1"/>
    <col min="96" max="16384" width="1.875" style="1"/>
  </cols>
  <sheetData>
    <row r="1" spans="1:97" ht="21" customHeight="1" x14ac:dyDescent="0.15">
      <c r="A1" s="65"/>
      <c r="B1" s="65"/>
      <c r="C1" s="1323" t="s">
        <v>194</v>
      </c>
      <c r="D1" s="1324"/>
      <c r="E1" s="1324"/>
      <c r="F1" s="1324"/>
      <c r="G1" s="1324"/>
      <c r="H1" s="1324"/>
      <c r="I1" s="1324"/>
      <c r="J1" s="1324" t="s">
        <v>148</v>
      </c>
      <c r="K1" s="1324"/>
      <c r="L1" s="1324"/>
      <c r="M1" s="1324"/>
      <c r="N1" s="1325">
        <v>6</v>
      </c>
      <c r="O1" s="1325"/>
      <c r="P1" s="1325"/>
      <c r="Q1" s="1324" t="s">
        <v>195</v>
      </c>
      <c r="R1" s="1324"/>
      <c r="S1" s="1329">
        <v>8</v>
      </c>
      <c r="T1" s="1329"/>
      <c r="U1" s="1324" t="s">
        <v>196</v>
      </c>
      <c r="V1" s="1324"/>
      <c r="W1" s="1329">
        <v>8</v>
      </c>
      <c r="X1" s="1329"/>
      <c r="Y1" s="1324" t="s">
        <v>19</v>
      </c>
      <c r="Z1" s="1324"/>
      <c r="AA1" s="77"/>
      <c r="AB1" s="77"/>
      <c r="AC1" s="77"/>
      <c r="AD1" s="77"/>
      <c r="AE1" s="77"/>
      <c r="AF1" s="77"/>
      <c r="AG1" s="77"/>
      <c r="AH1" s="77"/>
      <c r="AI1" s="77"/>
      <c r="AJ1" s="77"/>
      <c r="AK1" s="77"/>
      <c r="AL1" s="77"/>
      <c r="AM1" s="1332" t="s">
        <v>146</v>
      </c>
      <c r="AN1" s="1332"/>
      <c r="AO1" s="1332"/>
      <c r="AP1" s="1332"/>
      <c r="AQ1" s="1332"/>
      <c r="AR1" s="1332"/>
      <c r="AS1" s="1332"/>
      <c r="AT1" s="1332"/>
      <c r="AU1" s="1332"/>
      <c r="AV1" s="1332"/>
      <c r="AW1" s="1332"/>
      <c r="AX1" s="1332"/>
      <c r="AY1" s="1332"/>
      <c r="AZ1" s="1332"/>
      <c r="BA1" s="1332"/>
      <c r="BB1" s="1332"/>
      <c r="BC1" s="77"/>
      <c r="BD1" s="77"/>
      <c r="BE1" s="77"/>
      <c r="BF1" s="77"/>
      <c r="BG1" s="77"/>
      <c r="BH1" s="77"/>
      <c r="BI1" s="77"/>
      <c r="BJ1" s="77"/>
      <c r="BK1" s="77"/>
      <c r="BL1" s="77"/>
      <c r="BM1" s="77"/>
      <c r="BN1" s="77"/>
      <c r="BO1" s="77"/>
      <c r="BP1" s="77"/>
      <c r="BQ1" s="77"/>
      <c r="BR1" s="77"/>
      <c r="BS1" s="77"/>
      <c r="BT1" s="77"/>
      <c r="BU1" s="77"/>
      <c r="BV1" s="77"/>
      <c r="BW1" s="77"/>
      <c r="BX1" s="77"/>
      <c r="BY1" s="77"/>
      <c r="BZ1" s="94" t="s">
        <v>149</v>
      </c>
      <c r="CA1" s="77"/>
      <c r="CB1" s="77"/>
      <c r="CC1" s="77"/>
      <c r="CD1" s="77"/>
      <c r="CE1" s="77"/>
      <c r="CF1" s="77"/>
      <c r="CG1" s="77"/>
      <c r="CH1" s="77"/>
      <c r="CI1" s="77"/>
      <c r="CJ1" s="94" t="s">
        <v>268</v>
      </c>
      <c r="CK1" s="77"/>
      <c r="CL1" s="77"/>
      <c r="CM1" s="77"/>
      <c r="CN1" s="83"/>
    </row>
    <row r="2" spans="1:97" ht="4.5" customHeight="1" x14ac:dyDescent="0.15">
      <c r="A2" s="65"/>
      <c r="B2" s="65"/>
      <c r="C2" s="95"/>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79"/>
    </row>
    <row r="3" spans="1:97" ht="15.75" customHeight="1" x14ac:dyDescent="0.15">
      <c r="A3" s="65"/>
      <c r="B3" s="116"/>
      <c r="C3" s="96" t="s">
        <v>164</v>
      </c>
      <c r="D3" s="66"/>
      <c r="E3" s="66"/>
      <c r="F3" s="66"/>
      <c r="G3" s="67"/>
      <c r="H3" s="67"/>
      <c r="I3" s="149"/>
      <c r="J3" s="149"/>
      <c r="K3" s="149"/>
      <c r="L3" s="68"/>
      <c r="M3" s="69" t="s">
        <v>176</v>
      </c>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350" t="s">
        <v>165</v>
      </c>
      <c r="BE3" s="1350"/>
      <c r="BF3" s="1350"/>
      <c r="BG3" s="1350"/>
      <c r="BH3" s="1349" t="s">
        <v>168</v>
      </c>
      <c r="BI3" s="1349"/>
      <c r="BJ3" s="1349"/>
      <c r="BK3" s="1364" t="s">
        <v>269</v>
      </c>
      <c r="BL3" s="1364"/>
      <c r="BM3" s="1364"/>
      <c r="BN3" s="1349" t="s">
        <v>170</v>
      </c>
      <c r="BO3" s="1349"/>
      <c r="BP3" s="1349"/>
      <c r="BQ3" s="1349" t="s">
        <v>167</v>
      </c>
      <c r="BR3" s="1349"/>
      <c r="BS3" s="1349"/>
      <c r="BT3" s="1349" t="s">
        <v>169</v>
      </c>
      <c r="BU3" s="1349"/>
      <c r="BV3" s="1349"/>
      <c r="BW3" s="116"/>
      <c r="BX3" s="116"/>
      <c r="BY3" s="116"/>
      <c r="BZ3" s="116"/>
      <c r="CA3" s="116"/>
      <c r="CB3" s="116"/>
      <c r="CC3" s="116"/>
      <c r="CD3" s="116"/>
      <c r="CE3" s="116"/>
      <c r="CF3" s="116"/>
      <c r="CG3" s="116"/>
      <c r="CH3" s="116"/>
      <c r="CI3" s="116"/>
      <c r="CJ3" s="116"/>
      <c r="CK3" s="116"/>
      <c r="CL3" s="116"/>
      <c r="CM3" s="116"/>
      <c r="CN3" s="79"/>
    </row>
    <row r="4" spans="1:97" ht="13.5" customHeight="1" x14ac:dyDescent="0.15">
      <c r="A4" s="65" t="b">
        <v>0</v>
      </c>
      <c r="B4" s="116"/>
      <c r="C4" s="599"/>
      <c r="D4" s="600"/>
      <c r="E4" s="605" t="str">
        <f>IF(A4=TRUE,"","未")</f>
        <v>未</v>
      </c>
      <c r="F4" s="605"/>
      <c r="G4" s="3" t="s">
        <v>177</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8"/>
      <c r="BB4" s="116"/>
      <c r="BC4" s="116"/>
      <c r="BD4" s="1350"/>
      <c r="BE4" s="1350"/>
      <c r="BF4" s="1350"/>
      <c r="BG4" s="1350"/>
      <c r="BH4" s="1361"/>
      <c r="BI4" s="1361"/>
      <c r="BJ4" s="1361"/>
      <c r="BK4" s="1361"/>
      <c r="BL4" s="1361"/>
      <c r="BM4" s="1361"/>
      <c r="BN4" s="1361"/>
      <c r="BO4" s="1361"/>
      <c r="BP4" s="1361"/>
      <c r="BQ4" s="1361"/>
      <c r="BR4" s="1361"/>
      <c r="BS4" s="1361"/>
      <c r="BT4" s="1361"/>
      <c r="BU4" s="1361"/>
      <c r="BV4" s="1361"/>
      <c r="BW4" s="116"/>
      <c r="BX4" s="116"/>
      <c r="BY4" s="116"/>
      <c r="BZ4" s="116"/>
      <c r="CA4" s="116"/>
      <c r="CB4" s="116"/>
      <c r="CC4" s="116"/>
      <c r="CD4" s="116"/>
      <c r="CE4" s="116"/>
      <c r="CF4" s="116"/>
      <c r="CG4" s="116"/>
      <c r="CH4" s="116"/>
      <c r="CI4" s="116"/>
      <c r="CJ4" s="116"/>
      <c r="CK4" s="116"/>
      <c r="CL4" s="116"/>
      <c r="CM4" s="116"/>
      <c r="CN4" s="79"/>
    </row>
    <row r="5" spans="1:97" ht="13.5" customHeight="1" x14ac:dyDescent="0.15">
      <c r="A5" s="65" t="b">
        <v>1</v>
      </c>
      <c r="B5" s="116"/>
      <c r="C5" s="599"/>
      <c r="D5" s="600"/>
      <c r="E5" s="601" t="str">
        <f>IF(A5=TRUE,"","未")</f>
        <v/>
      </c>
      <c r="F5" s="601"/>
      <c r="G5" s="2" t="s">
        <v>253</v>
      </c>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60"/>
      <c r="BB5" s="116"/>
      <c r="BC5" s="116"/>
      <c r="BD5" s="1350"/>
      <c r="BE5" s="1350"/>
      <c r="BF5" s="1350"/>
      <c r="BG5" s="1350"/>
      <c r="BH5" s="1361"/>
      <c r="BI5" s="1361"/>
      <c r="BJ5" s="1361"/>
      <c r="BK5" s="1361"/>
      <c r="BL5" s="1361"/>
      <c r="BM5" s="1361"/>
      <c r="BN5" s="1361"/>
      <c r="BO5" s="1361"/>
      <c r="BP5" s="1361"/>
      <c r="BQ5" s="1361"/>
      <c r="BR5" s="1361"/>
      <c r="BS5" s="1361"/>
      <c r="BT5" s="1361"/>
      <c r="BU5" s="1361"/>
      <c r="BV5" s="1361"/>
      <c r="BW5" s="116"/>
      <c r="BX5" s="116"/>
      <c r="BY5" s="116"/>
      <c r="BZ5" s="116"/>
      <c r="CA5" s="116"/>
      <c r="CB5" s="116"/>
      <c r="CC5" s="116"/>
      <c r="CD5" s="116"/>
      <c r="CE5" s="116"/>
      <c r="CF5" s="116"/>
      <c r="CG5" s="116"/>
      <c r="CH5" s="116"/>
      <c r="CI5" s="116"/>
      <c r="CJ5" s="116"/>
      <c r="CK5" s="116"/>
      <c r="CL5" s="116"/>
      <c r="CM5" s="116"/>
      <c r="CN5" s="79"/>
    </row>
    <row r="6" spans="1:97" ht="13.5" customHeight="1" x14ac:dyDescent="0.15">
      <c r="A6" s="65" t="b">
        <v>1</v>
      </c>
      <c r="B6" s="116"/>
      <c r="C6" s="599"/>
      <c r="D6" s="600"/>
      <c r="E6" s="601" t="str">
        <f>IF(A6=TRUE,"","未")</f>
        <v/>
      </c>
      <c r="F6" s="601"/>
      <c r="G6" s="4" t="s">
        <v>254</v>
      </c>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2"/>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79"/>
      <c r="CP6" s="65"/>
      <c r="CQ6" s="65"/>
      <c r="CR6" s="65"/>
      <c r="CS6" s="65"/>
    </row>
    <row r="7" spans="1:97" ht="13.5" customHeight="1" x14ac:dyDescent="0.15">
      <c r="A7" s="65" t="b">
        <v>1</v>
      </c>
      <c r="B7" s="116"/>
      <c r="C7" s="599"/>
      <c r="D7" s="600"/>
      <c r="E7" s="602" t="str">
        <f>IF(A7=TRUE,"","未")</f>
        <v/>
      </c>
      <c r="F7" s="602"/>
      <c r="G7" s="5" t="s">
        <v>255</v>
      </c>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4"/>
      <c r="BB7" s="116"/>
      <c r="BC7" s="116"/>
      <c r="BD7" s="1348"/>
      <c r="BE7" s="1348"/>
      <c r="BF7" s="1348"/>
      <c r="BG7" s="71" t="s">
        <v>171</v>
      </c>
      <c r="BH7" s="72" t="s">
        <v>172</v>
      </c>
      <c r="BI7" s="72"/>
      <c r="BJ7" s="72"/>
      <c r="BK7" s="72"/>
      <c r="BL7" s="72"/>
      <c r="BM7" s="116"/>
      <c r="BN7" s="116"/>
      <c r="BO7" s="8"/>
      <c r="BP7" s="8"/>
      <c r="BQ7" s="8"/>
      <c r="BR7" s="71" t="s">
        <v>171</v>
      </c>
      <c r="BS7" s="72" t="s">
        <v>173</v>
      </c>
      <c r="BT7" s="72"/>
      <c r="BU7" s="72"/>
      <c r="BV7" s="72"/>
      <c r="BW7" s="72"/>
      <c r="BX7" s="7"/>
      <c r="BY7" s="7"/>
      <c r="BZ7" s="7"/>
      <c r="CA7" s="116"/>
      <c r="CB7" s="116"/>
      <c r="CC7" s="116"/>
      <c r="CD7" s="116"/>
      <c r="CE7" s="116"/>
      <c r="CF7" s="1315" t="s">
        <v>159</v>
      </c>
      <c r="CG7" s="1315"/>
      <c r="CH7" s="145" t="s">
        <v>171</v>
      </c>
      <c r="CI7" s="1365" t="s">
        <v>174</v>
      </c>
      <c r="CJ7" s="1365"/>
      <c r="CK7" s="1365"/>
      <c r="CL7" s="1365"/>
      <c r="CM7" s="1365"/>
      <c r="CN7" s="79"/>
    </row>
    <row r="8" spans="1:97" s="65" customFormat="1" ht="3" customHeight="1" thickBot="1" x14ac:dyDescent="0.2">
      <c r="C8" s="627"/>
      <c r="D8" s="628"/>
      <c r="E8" s="628"/>
      <c r="F8" s="628"/>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629"/>
      <c r="AN8" s="629"/>
      <c r="AO8" s="629"/>
      <c r="AP8" s="629"/>
      <c r="AQ8" s="629"/>
      <c r="AR8" s="629"/>
      <c r="AS8" s="629"/>
      <c r="AT8" s="629"/>
      <c r="AU8" s="629"/>
      <c r="AV8" s="629"/>
      <c r="AW8" s="629"/>
      <c r="AX8" s="629"/>
      <c r="AY8" s="629"/>
      <c r="AZ8" s="629"/>
      <c r="BA8" s="629"/>
      <c r="BB8" s="629"/>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70"/>
      <c r="CA8" s="116"/>
      <c r="CB8" s="116"/>
      <c r="CC8" s="116"/>
      <c r="CD8" s="116"/>
      <c r="CE8" s="116"/>
      <c r="CF8" s="116"/>
      <c r="CG8" s="116"/>
      <c r="CH8" s="116"/>
      <c r="CI8" s="116"/>
      <c r="CJ8" s="70"/>
      <c r="CK8" s="116"/>
      <c r="CL8" s="116"/>
      <c r="CM8" s="116"/>
      <c r="CN8" s="79"/>
    </row>
    <row r="9" spans="1:97" ht="21" customHeight="1" x14ac:dyDescent="0.15">
      <c r="A9" s="65"/>
      <c r="B9" s="65"/>
      <c r="C9" s="630" t="s">
        <v>29</v>
      </c>
      <c r="D9" s="631"/>
      <c r="E9" s="631"/>
      <c r="F9" s="632"/>
      <c r="G9" s="1306" t="s">
        <v>198</v>
      </c>
      <c r="H9" s="1307"/>
      <c r="I9" s="1307"/>
      <c r="J9" s="1307"/>
      <c r="K9" s="1307"/>
      <c r="L9" s="1307"/>
      <c r="M9" s="1307"/>
      <c r="N9" s="1307"/>
      <c r="O9" s="1307"/>
      <c r="P9" s="1307"/>
      <c r="Q9" s="1307"/>
      <c r="R9" s="1307"/>
      <c r="S9" s="1307"/>
      <c r="T9" s="1307"/>
      <c r="U9" s="1307"/>
      <c r="V9" s="1307"/>
      <c r="W9" s="1308"/>
      <c r="X9" s="1309" t="s">
        <v>29</v>
      </c>
      <c r="Y9" s="1307"/>
      <c r="Z9" s="1308"/>
      <c r="AA9" s="1310" t="s">
        <v>200</v>
      </c>
      <c r="AB9" s="1311"/>
      <c r="AC9" s="1311"/>
      <c r="AD9" s="1311"/>
      <c r="AE9" s="1311"/>
      <c r="AF9" s="1311"/>
      <c r="AG9" s="1311"/>
      <c r="AH9" s="1311"/>
      <c r="AI9" s="1311"/>
      <c r="AJ9" s="1311"/>
      <c r="AK9" s="1312"/>
      <c r="AL9" s="1313" t="s">
        <v>29</v>
      </c>
      <c r="AM9" s="1313"/>
      <c r="AN9" s="1314"/>
      <c r="AO9" s="1310" t="s">
        <v>247</v>
      </c>
      <c r="AP9" s="1311"/>
      <c r="AQ9" s="1311"/>
      <c r="AR9" s="1311"/>
      <c r="AS9" s="1311"/>
      <c r="AT9" s="1311"/>
      <c r="AU9" s="1311"/>
      <c r="AV9" s="1311"/>
      <c r="AW9" s="1311"/>
      <c r="AX9" s="1311"/>
      <c r="AY9" s="1312"/>
      <c r="AZ9" s="1357" t="s">
        <v>139</v>
      </c>
      <c r="BA9" s="1358"/>
      <c r="BB9" s="1359" t="s">
        <v>203</v>
      </c>
      <c r="BC9" s="1359"/>
      <c r="BD9" s="1359"/>
      <c r="BE9" s="1359"/>
      <c r="BF9" s="1359"/>
      <c r="BG9" s="1359"/>
      <c r="BH9" s="1359"/>
      <c r="BI9" s="1360"/>
      <c r="BJ9" s="1294" t="s">
        <v>154</v>
      </c>
      <c r="BK9" s="1295"/>
      <c r="BL9" s="1295"/>
      <c r="BM9" s="1295"/>
      <c r="BN9" s="1295"/>
      <c r="BO9" s="1295"/>
      <c r="BP9" s="1295"/>
      <c r="BQ9" s="1295"/>
      <c r="BR9" s="1295"/>
      <c r="BS9" s="1295"/>
      <c r="BT9" s="1295"/>
      <c r="BU9" s="1295"/>
      <c r="BV9" s="1295"/>
      <c r="BW9" s="1295"/>
      <c r="BX9" s="1295"/>
      <c r="BY9" s="1295"/>
      <c r="BZ9" s="1295"/>
      <c r="CA9" s="1295"/>
      <c r="CB9" s="1295"/>
      <c r="CC9" s="1295"/>
      <c r="CD9" s="1295"/>
      <c r="CE9" s="1295"/>
      <c r="CF9" s="1295"/>
      <c r="CG9" s="1295"/>
      <c r="CH9" s="1295"/>
      <c r="CI9" s="612" t="str">
        <f>IF(OR(CP9=1,CP9=2),"","未")</f>
        <v/>
      </c>
      <c r="CJ9" s="612"/>
      <c r="CK9" s="77"/>
      <c r="CL9" s="614"/>
      <c r="CM9" s="614"/>
      <c r="CN9" s="1355"/>
      <c r="CP9" s="1">
        <v>2</v>
      </c>
    </row>
    <row r="10" spans="1:97" ht="21" customHeight="1" thickBot="1" x14ac:dyDescent="0.2">
      <c r="A10" s="65"/>
      <c r="B10" s="65"/>
      <c r="C10" s="618" t="s">
        <v>0</v>
      </c>
      <c r="D10" s="598"/>
      <c r="E10" s="598"/>
      <c r="F10" s="596"/>
      <c r="G10" s="1326" t="s">
        <v>197</v>
      </c>
      <c r="H10" s="1327"/>
      <c r="I10" s="1327"/>
      <c r="J10" s="1327"/>
      <c r="K10" s="1327"/>
      <c r="L10" s="1327"/>
      <c r="M10" s="1327"/>
      <c r="N10" s="1327"/>
      <c r="O10" s="1327"/>
      <c r="P10" s="1327"/>
      <c r="Q10" s="1327"/>
      <c r="R10" s="1327"/>
      <c r="S10" s="1327"/>
      <c r="T10" s="1327"/>
      <c r="U10" s="1327"/>
      <c r="V10" s="1327"/>
      <c r="W10" s="1328"/>
      <c r="X10" s="1330" t="s">
        <v>144</v>
      </c>
      <c r="Y10" s="1327"/>
      <c r="Z10" s="1328"/>
      <c r="AA10" s="1301" t="s">
        <v>201</v>
      </c>
      <c r="AB10" s="1302"/>
      <c r="AC10" s="1302"/>
      <c r="AD10" s="1302"/>
      <c r="AE10" s="1302"/>
      <c r="AF10" s="1302"/>
      <c r="AG10" s="1302"/>
      <c r="AH10" s="1302"/>
      <c r="AI10" s="1302"/>
      <c r="AJ10" s="1302"/>
      <c r="AK10" s="1303"/>
      <c r="AL10" s="1304" t="s">
        <v>21</v>
      </c>
      <c r="AM10" s="1304"/>
      <c r="AN10" s="1305"/>
      <c r="AO10" s="1301" t="s">
        <v>199</v>
      </c>
      <c r="AP10" s="1302"/>
      <c r="AQ10" s="1302"/>
      <c r="AR10" s="1302"/>
      <c r="AS10" s="1302"/>
      <c r="AT10" s="1302"/>
      <c r="AU10" s="1302"/>
      <c r="AV10" s="1302"/>
      <c r="AW10" s="1302"/>
      <c r="AX10" s="1302"/>
      <c r="AY10" s="1303"/>
      <c r="AZ10" s="1316" t="s">
        <v>25</v>
      </c>
      <c r="BA10" s="1317"/>
      <c r="BB10" s="1318" t="s">
        <v>204</v>
      </c>
      <c r="BC10" s="1319"/>
      <c r="BD10" s="1319"/>
      <c r="BE10" s="1319"/>
      <c r="BF10" s="1319"/>
      <c r="BG10" s="1319"/>
      <c r="BH10" s="1319"/>
      <c r="BI10" s="1320"/>
      <c r="BJ10" s="1296"/>
      <c r="BK10" s="1297"/>
      <c r="BL10" s="1297"/>
      <c r="BM10" s="1297"/>
      <c r="BN10" s="1297"/>
      <c r="BO10" s="1297"/>
      <c r="BP10" s="1297"/>
      <c r="BQ10" s="1297"/>
      <c r="BR10" s="1297"/>
      <c r="BS10" s="1297"/>
      <c r="BT10" s="1297"/>
      <c r="BU10" s="1297"/>
      <c r="BV10" s="1297"/>
      <c r="BW10" s="1297"/>
      <c r="BX10" s="1297"/>
      <c r="BY10" s="1297"/>
      <c r="BZ10" s="1297"/>
      <c r="CA10" s="1297"/>
      <c r="CB10" s="1297"/>
      <c r="CC10" s="1297"/>
      <c r="CD10" s="1297"/>
      <c r="CE10" s="1297"/>
      <c r="CF10" s="1297"/>
      <c r="CG10" s="1297"/>
      <c r="CH10" s="1297"/>
      <c r="CI10" s="1300"/>
      <c r="CJ10" s="1300"/>
      <c r="CK10" s="78"/>
      <c r="CL10" s="749"/>
      <c r="CM10" s="749"/>
      <c r="CN10" s="1356"/>
    </row>
    <row r="11" spans="1:97" ht="22.5" customHeight="1" thickBot="1" x14ac:dyDescent="0.2">
      <c r="A11" s="65"/>
      <c r="B11" s="116"/>
      <c r="C11" s="648" t="s">
        <v>27</v>
      </c>
      <c r="D11" s="649"/>
      <c r="E11" s="649"/>
      <c r="F11" s="650"/>
      <c r="G11" s="116"/>
      <c r="H11" s="116"/>
      <c r="I11" s="116"/>
      <c r="J11" s="116"/>
      <c r="K11" s="116"/>
      <c r="L11" s="116"/>
      <c r="M11" s="116"/>
      <c r="N11" s="116"/>
      <c r="O11" s="80" t="s">
        <v>91</v>
      </c>
      <c r="P11" s="116"/>
      <c r="Q11" s="116"/>
      <c r="R11" s="116"/>
      <c r="S11" s="70"/>
      <c r="T11" s="105"/>
      <c r="U11" s="106"/>
      <c r="V11" s="106"/>
      <c r="W11" s="105"/>
      <c r="X11" s="116"/>
      <c r="Y11" s="116"/>
      <c r="Z11" s="116"/>
      <c r="AA11" s="116"/>
      <c r="AB11" s="116"/>
      <c r="AC11" s="116"/>
      <c r="AD11" s="116"/>
      <c r="AE11" s="116"/>
      <c r="AF11" s="116"/>
      <c r="AG11" s="116"/>
      <c r="AH11" s="116"/>
      <c r="AI11" s="116"/>
      <c r="AJ11" s="116"/>
      <c r="AK11" s="81"/>
      <c r="AL11" s="651" t="s">
        <v>147</v>
      </c>
      <c r="AM11" s="652"/>
      <c r="AN11" s="653"/>
      <c r="AO11" s="1291" t="s">
        <v>202</v>
      </c>
      <c r="AP11" s="1292"/>
      <c r="AQ11" s="1292"/>
      <c r="AR11" s="1292"/>
      <c r="AS11" s="1292"/>
      <c r="AT11" s="1292"/>
      <c r="AU11" s="1292"/>
      <c r="AV11" s="1292"/>
      <c r="AW11" s="1292"/>
      <c r="AX11" s="1292"/>
      <c r="AY11" s="1292"/>
      <c r="AZ11" s="1293" t="s">
        <v>150</v>
      </c>
      <c r="BA11" s="1266"/>
      <c r="BB11" s="1258" t="s">
        <v>203</v>
      </c>
      <c r="BC11" s="1258"/>
      <c r="BD11" s="1258"/>
      <c r="BE11" s="1258"/>
      <c r="BF11" s="1258"/>
      <c r="BG11" s="1258"/>
      <c r="BH11" s="1258"/>
      <c r="BI11" s="1272"/>
      <c r="BJ11" s="669" t="s">
        <v>277</v>
      </c>
      <c r="BK11" s="670"/>
      <c r="BL11" s="670"/>
      <c r="BM11" s="670"/>
      <c r="BN11" s="670"/>
      <c r="BO11" s="670"/>
      <c r="BP11" s="670"/>
      <c r="BQ11" s="612" t="str">
        <f>IF(OR(CP11=1,CP11=2),"","未")</f>
        <v/>
      </c>
      <c r="BR11" s="612"/>
      <c r="BS11" s="82" t="s">
        <v>152</v>
      </c>
      <c r="BT11" s="82"/>
      <c r="BU11" s="82"/>
      <c r="BV11" s="82"/>
      <c r="BW11" s="82"/>
      <c r="BX11" s="82"/>
      <c r="BY11" s="82"/>
      <c r="BZ11" s="82"/>
      <c r="CA11" s="82"/>
      <c r="CB11" s="82"/>
      <c r="CC11" s="82"/>
      <c r="CD11" s="82"/>
      <c r="CE11" s="82"/>
      <c r="CF11" s="82" t="s">
        <v>153</v>
      </c>
      <c r="CG11" s="82" t="s">
        <v>175</v>
      </c>
      <c r="CH11" s="82"/>
      <c r="CI11" s="82"/>
      <c r="CJ11" s="82"/>
      <c r="CK11" s="77"/>
      <c r="CL11" s="77"/>
      <c r="CM11" s="77"/>
      <c r="CN11" s="83"/>
      <c r="CP11" s="1">
        <v>1</v>
      </c>
    </row>
    <row r="12" spans="1:97" ht="22.5" customHeight="1" thickBot="1" x14ac:dyDescent="0.2">
      <c r="A12" s="65" t="b">
        <v>0</v>
      </c>
      <c r="B12" s="116"/>
      <c r="C12" s="1151" t="s">
        <v>140</v>
      </c>
      <c r="D12" s="1152"/>
      <c r="E12" s="1331" t="s">
        <v>205</v>
      </c>
      <c r="F12" s="1331"/>
      <c r="G12" s="1331"/>
      <c r="H12" s="2" t="s">
        <v>141</v>
      </c>
      <c r="I12" s="1331" t="s">
        <v>206</v>
      </c>
      <c r="J12" s="1331"/>
      <c r="K12" s="1331"/>
      <c r="L12" s="1331"/>
      <c r="M12" s="1152"/>
      <c r="N12" s="1152"/>
      <c r="O12" s="1152"/>
      <c r="P12" s="1152"/>
      <c r="Q12" s="1152"/>
      <c r="R12" s="1152"/>
      <c r="S12" s="1152"/>
      <c r="T12" s="1152"/>
      <c r="U12" s="1152"/>
      <c r="V12" s="1152"/>
      <c r="W12" s="1152"/>
      <c r="X12" s="1152"/>
      <c r="Y12" s="1152"/>
      <c r="Z12" s="1152"/>
      <c r="AA12" s="1152"/>
      <c r="AB12" s="1152"/>
      <c r="AC12" s="1152"/>
      <c r="AD12" s="1152"/>
      <c r="AE12" s="1152"/>
      <c r="AF12" s="1152"/>
      <c r="AG12" s="1152"/>
      <c r="AH12" s="1152"/>
      <c r="AI12" s="1152"/>
      <c r="AJ12" s="1152"/>
      <c r="AK12" s="1178"/>
      <c r="AL12" s="1366" t="s">
        <v>156</v>
      </c>
      <c r="AM12" s="1367"/>
      <c r="AN12" s="1367"/>
      <c r="AO12" s="1367"/>
      <c r="AP12" s="1367"/>
      <c r="AQ12" s="1367"/>
      <c r="AR12" s="1367"/>
      <c r="AS12" s="1367"/>
      <c r="AT12" s="1367"/>
      <c r="AU12" s="1367"/>
      <c r="AV12" s="1367"/>
      <c r="AW12" s="1367"/>
      <c r="AX12" s="1367"/>
      <c r="AY12" s="1367"/>
      <c r="AZ12" s="1367"/>
      <c r="BA12" s="1367"/>
      <c r="BB12" s="1367"/>
      <c r="BC12" s="1367"/>
      <c r="BD12" s="1367"/>
      <c r="BE12" s="1367"/>
      <c r="BF12" s="1367"/>
      <c r="BG12" s="1367"/>
      <c r="BH12" s="1367"/>
      <c r="BI12" s="1368"/>
      <c r="BJ12" s="680" t="s">
        <v>278</v>
      </c>
      <c r="BK12" s="1369"/>
      <c r="BL12" s="1369"/>
      <c r="BM12" s="1369"/>
      <c r="BN12" s="1369"/>
      <c r="BO12" s="1369"/>
      <c r="BP12" s="1369"/>
      <c r="BQ12" s="612" t="str">
        <f>IF(OR(CP12=1,CP12=2),"","未")</f>
        <v/>
      </c>
      <c r="BR12" s="612"/>
      <c r="BS12" s="84" t="s">
        <v>152</v>
      </c>
      <c r="BT12" s="84"/>
      <c r="BU12" s="84"/>
      <c r="BV12" s="84" t="s">
        <v>186</v>
      </c>
      <c r="BW12" s="85" t="s">
        <v>187</v>
      </c>
      <c r="BX12" s="1298">
        <v>1</v>
      </c>
      <c r="BY12" s="1298"/>
      <c r="BZ12" s="86" t="s">
        <v>188</v>
      </c>
      <c r="CA12" s="87"/>
      <c r="CB12" s="88" t="s">
        <v>189</v>
      </c>
      <c r="CC12" s="1299">
        <v>0</v>
      </c>
      <c r="CD12" s="1299"/>
      <c r="CE12" s="86" t="s">
        <v>188</v>
      </c>
      <c r="CF12" s="88"/>
      <c r="CG12" s="88" t="s">
        <v>13</v>
      </c>
      <c r="CH12" s="1298">
        <v>1</v>
      </c>
      <c r="CI12" s="1298"/>
      <c r="CJ12" s="89" t="s">
        <v>190</v>
      </c>
      <c r="CK12" s="77"/>
      <c r="CL12" s="77"/>
      <c r="CM12" s="77"/>
      <c r="CN12" s="83"/>
      <c r="CP12" s="1">
        <v>1</v>
      </c>
    </row>
    <row r="13" spans="1:97" ht="22.5" customHeight="1" thickBot="1" x14ac:dyDescent="0.2">
      <c r="A13" s="65" t="b">
        <v>1</v>
      </c>
      <c r="B13" s="116"/>
      <c r="C13" s="1276" t="s">
        <v>207</v>
      </c>
      <c r="D13" s="1277"/>
      <c r="E13" s="1277"/>
      <c r="F13" s="1277"/>
      <c r="G13" s="1277"/>
      <c r="H13" s="1277"/>
      <c r="I13" s="1277"/>
      <c r="J13" s="1277"/>
      <c r="K13" s="1277"/>
      <c r="L13" s="1277"/>
      <c r="M13" s="1277"/>
      <c r="N13" s="1277"/>
      <c r="O13" s="1277"/>
      <c r="P13" s="1277"/>
      <c r="Q13" s="1277"/>
      <c r="R13" s="1277"/>
      <c r="S13" s="1277"/>
      <c r="T13" s="1277"/>
      <c r="U13" s="1277"/>
      <c r="V13" s="1277"/>
      <c r="W13" s="1277"/>
      <c r="X13" s="1277"/>
      <c r="Y13" s="1277"/>
      <c r="Z13" s="1277"/>
      <c r="AA13" s="1277"/>
      <c r="AB13" s="1277"/>
      <c r="AC13" s="1277"/>
      <c r="AD13" s="1277"/>
      <c r="AE13" s="1277"/>
      <c r="AF13" s="1277"/>
      <c r="AG13" s="1277"/>
      <c r="AH13" s="1277"/>
      <c r="AI13" s="1277"/>
      <c r="AJ13" s="1277"/>
      <c r="AK13" s="1277"/>
      <c r="AL13" s="1280"/>
      <c r="AM13" s="1281"/>
      <c r="AN13" s="1282" t="str">
        <f>IF(A12=TRUE,"","未")</f>
        <v>未</v>
      </c>
      <c r="AO13" s="1282"/>
      <c r="AP13" s="1283" t="s">
        <v>157</v>
      </c>
      <c r="AQ13" s="1283"/>
      <c r="AR13" s="1283"/>
      <c r="AS13" s="1283"/>
      <c r="AT13" s="1283"/>
      <c r="AU13" s="1283"/>
      <c r="AV13" s="1283"/>
      <c r="AW13" s="1283"/>
      <c r="AX13" s="1283"/>
      <c r="AY13" s="1283"/>
      <c r="AZ13" s="1283"/>
      <c r="BA13" s="1283"/>
      <c r="BB13" s="1283"/>
      <c r="BC13" s="1283"/>
      <c r="BD13" s="1283"/>
      <c r="BE13" s="1283"/>
      <c r="BF13" s="1283"/>
      <c r="BG13" s="1283"/>
      <c r="BH13" s="1283"/>
      <c r="BI13" s="1284"/>
      <c r="BJ13" s="1362" t="s">
        <v>191</v>
      </c>
      <c r="BK13" s="1363"/>
      <c r="BL13" s="1363"/>
      <c r="BM13" s="1363"/>
      <c r="BN13" s="1363"/>
      <c r="BO13" s="1363"/>
      <c r="BP13" s="1363"/>
      <c r="BQ13" s="612" t="str">
        <f>IF(OR(CP13=1,CP13=2),"","未")</f>
        <v>未</v>
      </c>
      <c r="BR13" s="612"/>
      <c r="BS13" s="90" t="s">
        <v>152</v>
      </c>
      <c r="BT13" s="90"/>
      <c r="BU13" s="90"/>
      <c r="BV13" s="90"/>
      <c r="BW13" s="90"/>
      <c r="BX13" s="90" t="s">
        <v>186</v>
      </c>
      <c r="BY13" s="90"/>
      <c r="BZ13" s="90"/>
      <c r="CA13" s="90" t="s">
        <v>192</v>
      </c>
      <c r="CB13" s="90" t="s">
        <v>193</v>
      </c>
      <c r="CC13" s="90"/>
      <c r="CD13" s="90"/>
      <c r="CE13" s="90"/>
      <c r="CF13" s="90"/>
      <c r="CG13" s="90"/>
      <c r="CH13" s="90"/>
      <c r="CI13" s="90"/>
      <c r="CJ13" s="90"/>
      <c r="CK13" s="87"/>
      <c r="CL13" s="87"/>
      <c r="CM13" s="87"/>
      <c r="CN13" s="91"/>
      <c r="CP13" s="1">
        <v>0</v>
      </c>
    </row>
    <row r="14" spans="1:97" ht="21" customHeight="1" x14ac:dyDescent="0.15">
      <c r="A14" s="65" t="b">
        <v>1</v>
      </c>
      <c r="B14" s="116"/>
      <c r="C14" s="1278"/>
      <c r="D14" s="1279"/>
      <c r="E14" s="1279"/>
      <c r="F14" s="1279"/>
      <c r="G14" s="1279"/>
      <c r="H14" s="1279"/>
      <c r="I14" s="1279"/>
      <c r="J14" s="1279"/>
      <c r="K14" s="1279"/>
      <c r="L14" s="1279"/>
      <c r="M14" s="1279"/>
      <c r="N14" s="1279"/>
      <c r="O14" s="1279"/>
      <c r="P14" s="1279"/>
      <c r="Q14" s="1279"/>
      <c r="R14" s="1279"/>
      <c r="S14" s="1279"/>
      <c r="T14" s="1279"/>
      <c r="U14" s="1279"/>
      <c r="V14" s="1279"/>
      <c r="W14" s="1279"/>
      <c r="X14" s="1279"/>
      <c r="Y14" s="1279"/>
      <c r="Z14" s="1279"/>
      <c r="AA14" s="1279"/>
      <c r="AB14" s="1279"/>
      <c r="AC14" s="1279"/>
      <c r="AD14" s="1279"/>
      <c r="AE14" s="1279"/>
      <c r="AF14" s="1279"/>
      <c r="AG14" s="1279"/>
      <c r="AH14" s="1279"/>
      <c r="AI14" s="1279"/>
      <c r="AJ14" s="1279"/>
      <c r="AK14" s="1279"/>
      <c r="AL14" s="1267"/>
      <c r="AM14" s="1268"/>
      <c r="AN14" s="691" t="str">
        <f>IF(A13=TRUE,"","未")</f>
        <v/>
      </c>
      <c r="AO14" s="691"/>
      <c r="AP14" s="692" t="s">
        <v>158</v>
      </c>
      <c r="AQ14" s="692"/>
      <c r="AR14" s="692"/>
      <c r="AS14" s="692"/>
      <c r="AT14" s="692"/>
      <c r="AU14" s="692"/>
      <c r="AV14" s="692"/>
      <c r="AW14" s="692"/>
      <c r="AX14" s="692"/>
      <c r="AY14" s="692"/>
      <c r="AZ14" s="692"/>
      <c r="BA14" s="692"/>
      <c r="BB14" s="692"/>
      <c r="BC14" s="692"/>
      <c r="BD14" s="692"/>
      <c r="BE14" s="692"/>
      <c r="BF14" s="692"/>
      <c r="BG14" s="692"/>
      <c r="BH14" s="692"/>
      <c r="BI14" s="693"/>
      <c r="BJ14" s="1261" t="s">
        <v>155</v>
      </c>
      <c r="BK14" s="1262"/>
      <c r="BL14" s="1262"/>
      <c r="BM14" s="1263"/>
      <c r="BN14" s="1351" t="s">
        <v>208</v>
      </c>
      <c r="BO14" s="1351"/>
      <c r="BP14" s="1351"/>
      <c r="BQ14" s="1351"/>
      <c r="BR14" s="1351"/>
      <c r="BS14" s="1351"/>
      <c r="BT14" s="1351"/>
      <c r="BU14" s="1351"/>
      <c r="BV14" s="1351"/>
      <c r="BW14" s="1351"/>
      <c r="BX14" s="1351"/>
      <c r="BY14" s="1351"/>
      <c r="BZ14" s="1351"/>
      <c r="CA14" s="1351"/>
      <c r="CB14" s="1351"/>
      <c r="CC14" s="1351"/>
      <c r="CD14" s="1351"/>
      <c r="CE14" s="1351"/>
      <c r="CF14" s="1351"/>
      <c r="CG14" s="1351"/>
      <c r="CH14" s="1351"/>
      <c r="CI14" s="1351"/>
      <c r="CJ14" s="1351"/>
      <c r="CK14" s="1351"/>
      <c r="CL14" s="1351"/>
      <c r="CM14" s="1351"/>
      <c r="CN14" s="1352"/>
    </row>
    <row r="15" spans="1:97" ht="21" customHeight="1" thickBot="1" x14ac:dyDescent="0.2">
      <c r="A15" s="65"/>
      <c r="B15" s="65"/>
      <c r="C15" s="700" t="s">
        <v>1</v>
      </c>
      <c r="D15" s="701"/>
      <c r="E15" s="701"/>
      <c r="F15" s="1321"/>
      <c r="G15" s="1273" t="s">
        <v>148</v>
      </c>
      <c r="H15" s="1273"/>
      <c r="I15" s="1322">
        <v>6</v>
      </c>
      <c r="J15" s="1322"/>
      <c r="K15" s="1273" t="s">
        <v>145</v>
      </c>
      <c r="L15" s="1273"/>
      <c r="M15" s="1275">
        <v>10</v>
      </c>
      <c r="N15" s="1275"/>
      <c r="O15" s="1273" t="s">
        <v>18</v>
      </c>
      <c r="P15" s="1273"/>
      <c r="Q15" s="1275">
        <v>18</v>
      </c>
      <c r="R15" s="1275"/>
      <c r="S15" s="1273" t="s">
        <v>19</v>
      </c>
      <c r="T15" s="1273"/>
      <c r="U15" s="1273" t="str">
        <f>IF(OR(I15="",M15="",Q15=""),"（　　　）～",TEXT(WEEKDAY(DATE(2018+I15,M15,Q15)),"(aaa) ～"))</f>
        <v>(金) ～</v>
      </c>
      <c r="V15" s="1273"/>
      <c r="W15" s="1273"/>
      <c r="X15" s="1273"/>
      <c r="Y15" s="1275">
        <v>10</v>
      </c>
      <c r="Z15" s="1275"/>
      <c r="AA15" s="1273" t="s">
        <v>18</v>
      </c>
      <c r="AB15" s="1273"/>
      <c r="AC15" s="1275">
        <v>20</v>
      </c>
      <c r="AD15" s="1275"/>
      <c r="AE15" s="1273" t="s">
        <v>19</v>
      </c>
      <c r="AF15" s="1273"/>
      <c r="AG15" s="1273" t="str">
        <f>IF(OR(I15="",Y15="",AC15=""),"（　　　）",TEXT(WEEKDAY(DATE(2018+I15,Y15,AC15)),"(aaa)"))</f>
        <v>(日)</v>
      </c>
      <c r="AH15" s="1273"/>
      <c r="AI15" s="1274"/>
      <c r="AJ15" s="704"/>
      <c r="AK15" s="705"/>
      <c r="AL15" s="706"/>
      <c r="AM15" s="707"/>
      <c r="AN15" s="1334"/>
      <c r="AO15" s="1334"/>
      <c r="AP15" s="709"/>
      <c r="AQ15" s="709"/>
      <c r="AR15" s="709"/>
      <c r="AS15" s="709"/>
      <c r="AT15" s="709"/>
      <c r="AU15" s="709"/>
      <c r="AV15" s="709"/>
      <c r="AW15" s="709"/>
      <c r="AX15" s="709"/>
      <c r="AY15" s="709"/>
      <c r="AZ15" s="709"/>
      <c r="BA15" s="709"/>
      <c r="BB15" s="709"/>
      <c r="BC15" s="709"/>
      <c r="BD15" s="709"/>
      <c r="BE15" s="709"/>
      <c r="BF15" s="709"/>
      <c r="BG15" s="709"/>
      <c r="BH15" s="709"/>
      <c r="BI15" s="710"/>
      <c r="BJ15" s="1264"/>
      <c r="BK15" s="1265"/>
      <c r="BL15" s="1265"/>
      <c r="BM15" s="1266"/>
      <c r="BN15" s="1353"/>
      <c r="BO15" s="1353"/>
      <c r="BP15" s="1353"/>
      <c r="BQ15" s="1353"/>
      <c r="BR15" s="1353"/>
      <c r="BS15" s="1353"/>
      <c r="BT15" s="1353"/>
      <c r="BU15" s="1353"/>
      <c r="BV15" s="1353"/>
      <c r="BW15" s="1353"/>
      <c r="BX15" s="1353"/>
      <c r="BY15" s="1353"/>
      <c r="BZ15" s="1353"/>
      <c r="CA15" s="1353"/>
      <c r="CB15" s="1353"/>
      <c r="CC15" s="1353"/>
      <c r="CD15" s="1353"/>
      <c r="CE15" s="1353"/>
      <c r="CF15" s="1353"/>
      <c r="CG15" s="1353"/>
      <c r="CH15" s="1353"/>
      <c r="CI15" s="1353"/>
      <c r="CJ15" s="1353"/>
      <c r="CK15" s="1353"/>
      <c r="CL15" s="1353"/>
      <c r="CM15" s="1353"/>
      <c r="CN15" s="1354"/>
    </row>
    <row r="16" spans="1:97" ht="10.5" customHeight="1" x14ac:dyDescent="0.15">
      <c r="A16" s="65"/>
      <c r="B16" s="65"/>
      <c r="C16" s="1285" t="s">
        <v>7</v>
      </c>
      <c r="D16" s="1286"/>
      <c r="E16" s="106"/>
      <c r="F16" s="92"/>
      <c r="G16" s="717" t="s">
        <v>143</v>
      </c>
      <c r="H16" s="718"/>
      <c r="I16" s="719"/>
      <c r="J16" s="1249" t="s">
        <v>142</v>
      </c>
      <c r="K16" s="1250"/>
      <c r="L16" s="1250"/>
      <c r="M16" s="1251"/>
      <c r="N16" s="727" t="s">
        <v>2</v>
      </c>
      <c r="O16" s="718"/>
      <c r="P16" s="718"/>
      <c r="Q16" s="719"/>
      <c r="R16" s="727" t="s">
        <v>3</v>
      </c>
      <c r="S16" s="718"/>
      <c r="T16" s="718"/>
      <c r="U16" s="719"/>
      <c r="V16" s="727" t="s">
        <v>4</v>
      </c>
      <c r="W16" s="718"/>
      <c r="X16" s="718"/>
      <c r="Y16" s="719"/>
      <c r="Z16" s="727" t="s">
        <v>17</v>
      </c>
      <c r="AA16" s="718"/>
      <c r="AB16" s="718"/>
      <c r="AC16" s="719"/>
      <c r="AD16" s="1249" t="s">
        <v>258</v>
      </c>
      <c r="AE16" s="1250"/>
      <c r="AF16" s="1250"/>
      <c r="AG16" s="1251"/>
      <c r="AH16" s="1249" t="s">
        <v>257</v>
      </c>
      <c r="AI16" s="1250"/>
      <c r="AJ16" s="1250"/>
      <c r="AK16" s="1251"/>
      <c r="AL16" s="718" t="s">
        <v>185</v>
      </c>
      <c r="AM16" s="718"/>
      <c r="AN16" s="718"/>
      <c r="AO16" s="744"/>
      <c r="AP16" s="718" t="s">
        <v>26</v>
      </c>
      <c r="AQ16" s="718"/>
      <c r="AR16" s="718"/>
      <c r="AS16" s="761"/>
      <c r="AT16" s="718" t="s">
        <v>22</v>
      </c>
      <c r="AU16" s="718"/>
      <c r="AV16" s="718"/>
      <c r="AW16" s="719"/>
      <c r="AX16" s="718" t="s">
        <v>151</v>
      </c>
      <c r="AY16" s="718"/>
      <c r="AZ16" s="718"/>
      <c r="BA16" s="744"/>
      <c r="BB16" s="746" t="s">
        <v>160</v>
      </c>
      <c r="BC16" s="614"/>
      <c r="BD16" s="614"/>
      <c r="BE16" s="747"/>
      <c r="BF16" s="74" t="s">
        <v>178</v>
      </c>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6"/>
    </row>
    <row r="17" spans="1:93" s="2" customFormat="1" ht="10.5" customHeight="1" x14ac:dyDescent="0.15">
      <c r="A17" s="116"/>
      <c r="B17" s="116"/>
      <c r="C17" s="1287"/>
      <c r="D17" s="1288"/>
      <c r="E17" s="63"/>
      <c r="F17" s="64"/>
      <c r="G17" s="595"/>
      <c r="H17" s="598"/>
      <c r="I17" s="720"/>
      <c r="J17" s="1252"/>
      <c r="K17" s="1253"/>
      <c r="L17" s="1253"/>
      <c r="M17" s="1254"/>
      <c r="N17" s="728"/>
      <c r="O17" s="598"/>
      <c r="P17" s="598"/>
      <c r="Q17" s="720"/>
      <c r="R17" s="728"/>
      <c r="S17" s="598"/>
      <c r="T17" s="598"/>
      <c r="U17" s="720"/>
      <c r="V17" s="728"/>
      <c r="W17" s="598"/>
      <c r="X17" s="598"/>
      <c r="Y17" s="720"/>
      <c r="Z17" s="728"/>
      <c r="AA17" s="598"/>
      <c r="AB17" s="598"/>
      <c r="AC17" s="720"/>
      <c r="AD17" s="1252"/>
      <c r="AE17" s="1253"/>
      <c r="AF17" s="1253"/>
      <c r="AG17" s="1254"/>
      <c r="AH17" s="1252"/>
      <c r="AI17" s="1253"/>
      <c r="AJ17" s="1253"/>
      <c r="AK17" s="1254"/>
      <c r="AL17" s="598"/>
      <c r="AM17" s="598"/>
      <c r="AN17" s="598"/>
      <c r="AO17" s="745"/>
      <c r="AP17" s="598"/>
      <c r="AQ17" s="598"/>
      <c r="AR17" s="598"/>
      <c r="AS17" s="596"/>
      <c r="AT17" s="598"/>
      <c r="AU17" s="598"/>
      <c r="AV17" s="598"/>
      <c r="AW17" s="720"/>
      <c r="AX17" s="598"/>
      <c r="AY17" s="598"/>
      <c r="AZ17" s="598"/>
      <c r="BA17" s="745"/>
      <c r="BB17" s="748"/>
      <c r="BC17" s="749"/>
      <c r="BD17" s="749"/>
      <c r="BE17" s="750"/>
      <c r="BF17" s="1337" t="s">
        <v>263</v>
      </c>
      <c r="BG17" s="1338"/>
      <c r="BH17" s="1338"/>
      <c r="BI17" s="1338"/>
      <c r="BJ17" s="1338"/>
      <c r="BK17" s="1338"/>
      <c r="BL17" s="1338"/>
      <c r="BM17" s="1338"/>
      <c r="BN17" s="1338"/>
      <c r="BO17" s="1338"/>
      <c r="BP17" s="1338"/>
      <c r="BQ17" s="1338"/>
      <c r="BR17" s="1338"/>
      <c r="BS17" s="1338"/>
      <c r="BT17" s="1338"/>
      <c r="BU17" s="1338"/>
      <c r="BV17" s="1338"/>
      <c r="BW17" s="1338"/>
      <c r="BX17" s="1338"/>
      <c r="BY17" s="1338"/>
      <c r="BZ17" s="1338"/>
      <c r="CA17" s="1338"/>
      <c r="CB17" s="1338"/>
      <c r="CC17" s="1338"/>
      <c r="CD17" s="1338"/>
      <c r="CE17" s="1338"/>
      <c r="CF17" s="1338"/>
      <c r="CG17" s="1338"/>
      <c r="CH17" s="1338"/>
      <c r="CI17" s="1338"/>
      <c r="CJ17" s="1338"/>
      <c r="CK17" s="1338"/>
      <c r="CL17" s="1338"/>
      <c r="CM17" s="1338"/>
      <c r="CN17" s="1339"/>
      <c r="CO17" s="116"/>
    </row>
    <row r="18" spans="1:93" s="2" customFormat="1" ht="21" customHeight="1" x14ac:dyDescent="0.15">
      <c r="A18" s="116"/>
      <c r="B18" s="116"/>
      <c r="C18" s="1287"/>
      <c r="D18" s="1288"/>
      <c r="E18" s="731" t="s">
        <v>5</v>
      </c>
      <c r="F18" s="742"/>
      <c r="G18" s="1255">
        <v>0</v>
      </c>
      <c r="H18" s="1256"/>
      <c r="I18" s="1257"/>
      <c r="J18" s="1258">
        <v>0</v>
      </c>
      <c r="K18" s="1258"/>
      <c r="L18" s="1258"/>
      <c r="M18" s="1259"/>
      <c r="N18" s="1258">
        <v>36</v>
      </c>
      <c r="O18" s="1258"/>
      <c r="P18" s="1258"/>
      <c r="Q18" s="1259"/>
      <c r="R18" s="1260">
        <v>0</v>
      </c>
      <c r="S18" s="1258"/>
      <c r="T18" s="1258"/>
      <c r="U18" s="1259"/>
      <c r="V18" s="1260">
        <v>0</v>
      </c>
      <c r="W18" s="1258"/>
      <c r="X18" s="1258"/>
      <c r="Y18" s="1259"/>
      <c r="Z18" s="1260">
        <v>0</v>
      </c>
      <c r="AA18" s="1258"/>
      <c r="AB18" s="1258"/>
      <c r="AC18" s="1259"/>
      <c r="AD18" s="1260">
        <v>0</v>
      </c>
      <c r="AE18" s="1258"/>
      <c r="AF18" s="1258"/>
      <c r="AG18" s="1259"/>
      <c r="AH18" s="1346">
        <v>0</v>
      </c>
      <c r="AI18" s="1256"/>
      <c r="AJ18" s="1256"/>
      <c r="AK18" s="1257"/>
      <c r="AL18" s="1258">
        <v>2</v>
      </c>
      <c r="AM18" s="1258"/>
      <c r="AN18" s="1258"/>
      <c r="AO18" s="1272"/>
      <c r="AP18" s="1163" t="s">
        <v>23</v>
      </c>
      <c r="AQ18" s="1164"/>
      <c r="AR18" s="1164"/>
      <c r="AS18" s="1347"/>
      <c r="AT18" s="1258">
        <v>1</v>
      </c>
      <c r="AU18" s="1258"/>
      <c r="AV18" s="1258"/>
      <c r="AW18" s="1259"/>
      <c r="AX18" s="1258">
        <v>2</v>
      </c>
      <c r="AY18" s="1258"/>
      <c r="AZ18" s="1258"/>
      <c r="BA18" s="1258"/>
      <c r="BB18" s="748"/>
      <c r="BC18" s="749"/>
      <c r="BD18" s="749"/>
      <c r="BE18" s="750"/>
      <c r="BF18" s="1338"/>
      <c r="BG18" s="1338"/>
      <c r="BH18" s="1338"/>
      <c r="BI18" s="1338"/>
      <c r="BJ18" s="1338"/>
      <c r="BK18" s="1338"/>
      <c r="BL18" s="1338"/>
      <c r="BM18" s="1338"/>
      <c r="BN18" s="1338"/>
      <c r="BO18" s="1338"/>
      <c r="BP18" s="1338"/>
      <c r="BQ18" s="1338"/>
      <c r="BR18" s="1338"/>
      <c r="BS18" s="1338"/>
      <c r="BT18" s="1338"/>
      <c r="BU18" s="1338"/>
      <c r="BV18" s="1338"/>
      <c r="BW18" s="1338"/>
      <c r="BX18" s="1338"/>
      <c r="BY18" s="1338"/>
      <c r="BZ18" s="1338"/>
      <c r="CA18" s="1338"/>
      <c r="CB18" s="1338"/>
      <c r="CC18" s="1338"/>
      <c r="CD18" s="1338"/>
      <c r="CE18" s="1338"/>
      <c r="CF18" s="1338"/>
      <c r="CG18" s="1338"/>
      <c r="CH18" s="1338"/>
      <c r="CI18" s="1338"/>
      <c r="CJ18" s="1338"/>
      <c r="CK18" s="1338"/>
      <c r="CL18" s="1338"/>
      <c r="CM18" s="1338"/>
      <c r="CN18" s="1339"/>
      <c r="CO18" s="116"/>
    </row>
    <row r="19" spans="1:93" s="2" customFormat="1" ht="21" customHeight="1" thickBot="1" x14ac:dyDescent="0.2">
      <c r="A19" s="116"/>
      <c r="B19" s="116"/>
      <c r="C19" s="1289"/>
      <c r="D19" s="1290"/>
      <c r="E19" s="798" t="s">
        <v>6</v>
      </c>
      <c r="F19" s="792"/>
      <c r="G19" s="1333">
        <v>0</v>
      </c>
      <c r="H19" s="1270"/>
      <c r="I19" s="1271"/>
      <c r="J19" s="1270">
        <v>0</v>
      </c>
      <c r="K19" s="1270"/>
      <c r="L19" s="1270"/>
      <c r="M19" s="1271"/>
      <c r="N19" s="1270">
        <v>37</v>
      </c>
      <c r="O19" s="1270"/>
      <c r="P19" s="1270"/>
      <c r="Q19" s="1271"/>
      <c r="R19" s="1269">
        <v>0</v>
      </c>
      <c r="S19" s="1270"/>
      <c r="T19" s="1270"/>
      <c r="U19" s="1271"/>
      <c r="V19" s="1269">
        <v>0</v>
      </c>
      <c r="W19" s="1270"/>
      <c r="X19" s="1270"/>
      <c r="Y19" s="1271"/>
      <c r="Z19" s="1269">
        <v>0</v>
      </c>
      <c r="AA19" s="1270"/>
      <c r="AB19" s="1270"/>
      <c r="AC19" s="1271"/>
      <c r="AD19" s="1269">
        <v>0</v>
      </c>
      <c r="AE19" s="1270"/>
      <c r="AF19" s="1270"/>
      <c r="AG19" s="1271"/>
      <c r="AH19" s="1269">
        <v>0</v>
      </c>
      <c r="AI19" s="1270"/>
      <c r="AJ19" s="1270"/>
      <c r="AK19" s="1271"/>
      <c r="AL19" s="1342">
        <v>2</v>
      </c>
      <c r="AM19" s="1342"/>
      <c r="AN19" s="1342"/>
      <c r="AO19" s="1345"/>
      <c r="AP19" s="1233" t="s">
        <v>24</v>
      </c>
      <c r="AQ19" s="1234"/>
      <c r="AR19" s="1234"/>
      <c r="AS19" s="1248"/>
      <c r="AT19" s="1342">
        <v>0</v>
      </c>
      <c r="AU19" s="1342"/>
      <c r="AV19" s="1342"/>
      <c r="AW19" s="1343"/>
      <c r="AX19" s="1344">
        <v>0</v>
      </c>
      <c r="AY19" s="1342"/>
      <c r="AZ19" s="1342"/>
      <c r="BA19" s="1342"/>
      <c r="BB19" s="1335"/>
      <c r="BC19" s="616"/>
      <c r="BD19" s="616"/>
      <c r="BE19" s="1336"/>
      <c r="BF19" s="1340"/>
      <c r="BG19" s="1340"/>
      <c r="BH19" s="1340"/>
      <c r="BI19" s="1340"/>
      <c r="BJ19" s="1340"/>
      <c r="BK19" s="1340"/>
      <c r="BL19" s="1340"/>
      <c r="BM19" s="1340"/>
      <c r="BN19" s="1340"/>
      <c r="BO19" s="1340"/>
      <c r="BP19" s="1340"/>
      <c r="BQ19" s="1340"/>
      <c r="BR19" s="1340"/>
      <c r="BS19" s="1340"/>
      <c r="BT19" s="1340"/>
      <c r="BU19" s="1340"/>
      <c r="BV19" s="1340"/>
      <c r="BW19" s="1340"/>
      <c r="BX19" s="1340"/>
      <c r="BY19" s="1340"/>
      <c r="BZ19" s="1340"/>
      <c r="CA19" s="1340"/>
      <c r="CB19" s="1340"/>
      <c r="CC19" s="1340"/>
      <c r="CD19" s="1340"/>
      <c r="CE19" s="1340"/>
      <c r="CF19" s="1340"/>
      <c r="CG19" s="1340"/>
      <c r="CH19" s="1340"/>
      <c r="CI19" s="1340"/>
      <c r="CJ19" s="1340"/>
      <c r="CK19" s="1340"/>
      <c r="CL19" s="1340"/>
      <c r="CM19" s="1340"/>
      <c r="CN19" s="1341"/>
      <c r="CO19" s="116"/>
    </row>
    <row r="20" spans="1:93" ht="7.5" customHeight="1" thickBot="1" x14ac:dyDescent="0.2">
      <c r="A20" s="65"/>
      <c r="B20" s="65"/>
      <c r="C20" s="111"/>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116"/>
      <c r="CL20" s="116"/>
      <c r="CM20" s="116"/>
      <c r="CN20" s="79"/>
    </row>
    <row r="21" spans="1:93" ht="11.25" customHeight="1" x14ac:dyDescent="0.15">
      <c r="A21" s="65"/>
      <c r="B21" s="65"/>
      <c r="C21" s="1192" t="s">
        <v>294</v>
      </c>
      <c r="D21" s="1193"/>
      <c r="E21" s="1193"/>
      <c r="F21" s="1193"/>
      <c r="G21" s="1193"/>
      <c r="H21" s="1193"/>
      <c r="I21" s="1193"/>
      <c r="J21" s="1193"/>
      <c r="K21" s="1193"/>
      <c r="L21" s="1193"/>
      <c r="M21" s="1193"/>
      <c r="N21" s="1193"/>
      <c r="O21" s="1193"/>
      <c r="P21" s="1193"/>
      <c r="Q21" s="1193"/>
      <c r="R21" s="1193"/>
      <c r="S21" s="783">
        <v>6</v>
      </c>
      <c r="T21" s="784"/>
      <c r="U21" s="141"/>
      <c r="V21" s="139"/>
      <c r="W21" s="784">
        <v>7</v>
      </c>
      <c r="X21" s="784"/>
      <c r="Y21" s="141"/>
      <c r="Z21" s="139"/>
      <c r="AA21" s="784">
        <v>8</v>
      </c>
      <c r="AB21" s="784"/>
      <c r="AC21" s="141"/>
      <c r="AD21" s="139"/>
      <c r="AE21" s="784">
        <v>9</v>
      </c>
      <c r="AF21" s="784"/>
      <c r="AG21" s="141"/>
      <c r="AH21" s="139"/>
      <c r="AI21" s="784">
        <v>10</v>
      </c>
      <c r="AJ21" s="784"/>
      <c r="AK21" s="139"/>
      <c r="AL21" s="139"/>
      <c r="AM21" s="784">
        <v>11</v>
      </c>
      <c r="AN21" s="784"/>
      <c r="AO21" s="784"/>
      <c r="AP21" s="139"/>
      <c r="AQ21" s="139"/>
      <c r="AR21" s="784">
        <v>12</v>
      </c>
      <c r="AS21" s="784"/>
      <c r="AT21" s="139"/>
      <c r="AU21" s="139"/>
      <c r="AV21" s="784">
        <v>13</v>
      </c>
      <c r="AW21" s="784"/>
      <c r="AX21" s="139"/>
      <c r="AY21" s="139"/>
      <c r="AZ21" s="784">
        <v>14</v>
      </c>
      <c r="BA21" s="784"/>
      <c r="BB21" s="139"/>
      <c r="BC21" s="139"/>
      <c r="BD21" s="784">
        <v>15</v>
      </c>
      <c r="BE21" s="784"/>
      <c r="BF21" s="139"/>
      <c r="BG21" s="139"/>
      <c r="BH21" s="784">
        <v>16</v>
      </c>
      <c r="BI21" s="784"/>
      <c r="BJ21" s="139"/>
      <c r="BK21" s="139"/>
      <c r="BL21" s="784">
        <v>17</v>
      </c>
      <c r="BM21" s="784"/>
      <c r="BN21" s="139"/>
      <c r="BO21" s="139"/>
      <c r="BP21" s="784">
        <v>18</v>
      </c>
      <c r="BQ21" s="784"/>
      <c r="BR21" s="139"/>
      <c r="BS21" s="139"/>
      <c r="BT21" s="784">
        <v>19</v>
      </c>
      <c r="BU21" s="784"/>
      <c r="BV21" s="139"/>
      <c r="BW21" s="139"/>
      <c r="BX21" s="784">
        <v>20</v>
      </c>
      <c r="BY21" s="784"/>
      <c r="BZ21" s="139"/>
      <c r="CA21" s="139"/>
      <c r="CB21" s="784">
        <v>21</v>
      </c>
      <c r="CC21" s="784"/>
      <c r="CD21" s="139"/>
      <c r="CE21" s="139"/>
      <c r="CF21" s="784">
        <v>22</v>
      </c>
      <c r="CG21" s="784"/>
      <c r="CH21" s="139"/>
      <c r="CI21" s="140"/>
      <c r="CJ21" s="2"/>
      <c r="CK21" s="2"/>
      <c r="CL21" s="2"/>
      <c r="CM21" s="2"/>
      <c r="CN21" s="2"/>
      <c r="CO21" s="2"/>
    </row>
    <row r="22" spans="1:93" ht="3" customHeight="1" x14ac:dyDescent="0.15">
      <c r="A22" s="65"/>
      <c r="B22" s="65"/>
      <c r="C22" s="1194"/>
      <c r="D22" s="1193"/>
      <c r="E22" s="1193"/>
      <c r="F22" s="1193"/>
      <c r="G22" s="1193"/>
      <c r="H22" s="1193"/>
      <c r="I22" s="1193"/>
      <c r="J22" s="1193"/>
      <c r="K22" s="1193"/>
      <c r="L22" s="1193"/>
      <c r="M22" s="1193"/>
      <c r="N22" s="1193"/>
      <c r="O22" s="1193"/>
      <c r="P22" s="1193"/>
      <c r="Q22" s="1193"/>
      <c r="R22" s="1193"/>
      <c r="S22" s="136"/>
      <c r="T22" s="143"/>
      <c r="U22" s="12"/>
      <c r="V22" s="2"/>
      <c r="W22" s="11"/>
      <c r="X22" s="143"/>
      <c r="Y22" s="12"/>
      <c r="Z22" s="2"/>
      <c r="AA22" s="11"/>
      <c r="AB22" s="143"/>
      <c r="AC22" s="12"/>
      <c r="AD22" s="2"/>
      <c r="AE22" s="11"/>
      <c r="AF22" s="143"/>
      <c r="AG22" s="12"/>
      <c r="AH22" s="2"/>
      <c r="AI22" s="11"/>
      <c r="AJ22" s="143"/>
      <c r="AK22" s="12"/>
      <c r="AL22" s="2"/>
      <c r="AM22" s="11"/>
      <c r="AN22" s="2"/>
      <c r="AO22" s="153"/>
      <c r="AP22" s="12"/>
      <c r="AQ22" s="2"/>
      <c r="AR22" s="11"/>
      <c r="AS22" s="143"/>
      <c r="AT22" s="12"/>
      <c r="AU22" s="2"/>
      <c r="AV22" s="11"/>
      <c r="AW22" s="143"/>
      <c r="AX22" s="12"/>
      <c r="AY22" s="2"/>
      <c r="AZ22" s="11"/>
      <c r="BA22" s="143"/>
      <c r="BB22" s="12"/>
      <c r="BC22" s="2"/>
      <c r="BD22" s="11"/>
      <c r="BE22" s="143"/>
      <c r="BF22" s="12"/>
      <c r="BG22" s="2"/>
      <c r="BH22" s="11"/>
      <c r="BI22" s="143"/>
      <c r="BJ22" s="12"/>
      <c r="BK22" s="2"/>
      <c r="BL22" s="11"/>
      <c r="BM22" s="143"/>
      <c r="BN22" s="12"/>
      <c r="BO22" s="2"/>
      <c r="BP22" s="11"/>
      <c r="BQ22" s="143"/>
      <c r="BR22" s="12"/>
      <c r="BS22" s="2"/>
      <c r="BT22" s="11"/>
      <c r="BU22" s="143"/>
      <c r="BV22" s="12"/>
      <c r="BW22" s="2"/>
      <c r="BX22" s="11"/>
      <c r="BY22" s="143"/>
      <c r="BZ22" s="12"/>
      <c r="CA22" s="2"/>
      <c r="CB22" s="11"/>
      <c r="CC22" s="143"/>
      <c r="CD22" s="12"/>
      <c r="CE22" s="2"/>
      <c r="CF22" s="11"/>
      <c r="CG22" s="143"/>
      <c r="CH22" s="143"/>
      <c r="CI22" s="9"/>
      <c r="CJ22" s="2"/>
      <c r="CK22" s="2"/>
      <c r="CL22" s="2"/>
      <c r="CM22" s="2"/>
      <c r="CN22" s="2"/>
      <c r="CO22" s="2"/>
    </row>
    <row r="23" spans="1:93" ht="3" customHeight="1" x14ac:dyDescent="0.15">
      <c r="A23" s="65"/>
      <c r="B23" s="65"/>
      <c r="C23" s="1194"/>
      <c r="D23" s="1193"/>
      <c r="E23" s="1193"/>
      <c r="F23" s="1193"/>
      <c r="G23" s="1193"/>
      <c r="H23" s="1193"/>
      <c r="I23" s="1193"/>
      <c r="J23" s="1193"/>
      <c r="K23" s="1193"/>
      <c r="L23" s="1193"/>
      <c r="M23" s="1193"/>
      <c r="N23" s="1193"/>
      <c r="O23" s="1193"/>
      <c r="P23" s="1193"/>
      <c r="Q23" s="1193"/>
      <c r="R23" s="1193"/>
      <c r="S23" s="136"/>
      <c r="T23" s="137"/>
      <c r="U23" s="125"/>
      <c r="V23" s="2"/>
      <c r="W23" s="11"/>
      <c r="X23" s="2"/>
      <c r="Y23" s="125"/>
      <c r="Z23" s="2"/>
      <c r="AA23" s="11"/>
      <c r="AB23" s="137"/>
      <c r="AC23" s="125"/>
      <c r="AD23" s="2"/>
      <c r="AE23" s="11"/>
      <c r="AF23" s="2"/>
      <c r="AG23" s="125"/>
      <c r="AH23" s="2"/>
      <c r="AI23" s="11"/>
      <c r="AJ23" s="137"/>
      <c r="AK23" s="125"/>
      <c r="AL23" s="2"/>
      <c r="AM23" s="11"/>
      <c r="AN23" s="2"/>
      <c r="AO23" s="14"/>
      <c r="AP23" s="125"/>
      <c r="AQ23" s="2"/>
      <c r="AR23" s="11"/>
      <c r="AS23" s="137"/>
      <c r="AT23" s="125"/>
      <c r="AU23" s="2"/>
      <c r="AV23" s="11"/>
      <c r="AW23" s="2"/>
      <c r="AX23" s="125"/>
      <c r="AY23" s="2"/>
      <c r="AZ23" s="11"/>
      <c r="BA23" s="137"/>
      <c r="BB23" s="125"/>
      <c r="BC23" s="2"/>
      <c r="BD23" s="11"/>
      <c r="BE23" s="2"/>
      <c r="BF23" s="125"/>
      <c r="BG23" s="2"/>
      <c r="BH23" s="11"/>
      <c r="BI23" s="137"/>
      <c r="BJ23" s="125"/>
      <c r="BK23" s="2"/>
      <c r="BL23" s="11"/>
      <c r="BM23" s="2"/>
      <c r="BN23" s="125"/>
      <c r="BO23" s="2"/>
      <c r="BP23" s="11"/>
      <c r="BQ23" s="137"/>
      <c r="BR23" s="125"/>
      <c r="BS23" s="2"/>
      <c r="BT23" s="11"/>
      <c r="BU23" s="2"/>
      <c r="BV23" s="125"/>
      <c r="BW23" s="2"/>
      <c r="BX23" s="11"/>
      <c r="BY23" s="137"/>
      <c r="BZ23" s="125"/>
      <c r="CA23" s="2"/>
      <c r="CB23" s="11"/>
      <c r="CC23" s="2"/>
      <c r="CD23" s="125"/>
      <c r="CE23" s="2"/>
      <c r="CF23" s="11"/>
      <c r="CG23" s="13"/>
      <c r="CH23" s="2"/>
      <c r="CI23" s="138"/>
      <c r="CJ23" s="2"/>
      <c r="CK23" s="2"/>
      <c r="CL23" s="2"/>
      <c r="CM23" s="2"/>
      <c r="CN23" s="2"/>
      <c r="CO23" s="2"/>
    </row>
    <row r="24" spans="1:93" ht="15" customHeight="1" x14ac:dyDescent="0.15">
      <c r="A24" s="65"/>
      <c r="B24" s="65"/>
      <c r="C24" s="119"/>
      <c r="D24" s="117"/>
      <c r="E24" s="117"/>
      <c r="F24" s="801" t="s">
        <v>279</v>
      </c>
      <c r="G24" s="802"/>
      <c r="H24" s="802"/>
      <c r="I24" s="802"/>
      <c r="J24" s="802"/>
      <c r="K24" s="802"/>
      <c r="L24" s="802"/>
      <c r="M24" s="802"/>
      <c r="N24" s="803"/>
      <c r="O24" s="804" t="s">
        <v>290</v>
      </c>
      <c r="P24" s="805"/>
      <c r="Q24" s="808"/>
      <c r="R24" s="809"/>
      <c r="S24" s="810"/>
      <c r="T24" s="814"/>
      <c r="U24" s="815"/>
      <c r="V24" s="818" t="s">
        <v>296</v>
      </c>
      <c r="W24" s="830" t="s">
        <v>179</v>
      </c>
      <c r="X24" s="831"/>
      <c r="Y24" s="834"/>
      <c r="Z24" s="836" t="s">
        <v>8</v>
      </c>
      <c r="AA24" s="837"/>
      <c r="AB24" s="837"/>
      <c r="AC24" s="837"/>
      <c r="AD24" s="837"/>
      <c r="AE24" s="837"/>
      <c r="AF24" s="834" t="s">
        <v>182</v>
      </c>
      <c r="AG24" s="820"/>
      <c r="AH24" s="820"/>
      <c r="AI24" s="820"/>
      <c r="AJ24" s="820"/>
      <c r="AK24" s="820"/>
      <c r="AL24" s="820"/>
      <c r="AM24" s="820"/>
      <c r="AN24" s="820"/>
      <c r="AO24" s="820"/>
      <c r="AP24" s="820"/>
      <c r="AQ24" s="820"/>
      <c r="AR24" s="814"/>
      <c r="AS24" s="836" t="s">
        <v>9</v>
      </c>
      <c r="AT24" s="837"/>
      <c r="AU24" s="837"/>
      <c r="AV24" s="837"/>
      <c r="AW24" s="837"/>
      <c r="AX24" s="838"/>
      <c r="AY24" s="822" t="s">
        <v>280</v>
      </c>
      <c r="AZ24" s="839"/>
      <c r="BA24" s="839"/>
      <c r="BB24" s="839"/>
      <c r="BC24" s="839"/>
      <c r="BD24" s="839"/>
      <c r="BE24" s="839"/>
      <c r="BF24" s="839"/>
      <c r="BG24" s="839"/>
      <c r="BH24" s="839"/>
      <c r="BI24" s="839"/>
      <c r="BJ24" s="823"/>
      <c r="BK24" s="1370" t="s">
        <v>281</v>
      </c>
      <c r="BL24" s="1371"/>
      <c r="BM24" s="853" t="s">
        <v>138</v>
      </c>
      <c r="BN24" s="854"/>
      <c r="BO24" s="836" t="s">
        <v>10</v>
      </c>
      <c r="BP24" s="837"/>
      <c r="BQ24" s="837"/>
      <c r="BR24" s="837"/>
      <c r="BS24" s="837"/>
      <c r="BT24" s="838"/>
      <c r="BU24" s="820" t="s">
        <v>183</v>
      </c>
      <c r="BV24" s="820"/>
      <c r="BW24" s="820"/>
      <c r="BX24" s="820"/>
      <c r="BY24" s="820"/>
      <c r="BZ24" s="820"/>
      <c r="CA24" s="820"/>
      <c r="CB24" s="820"/>
      <c r="CC24" s="820"/>
      <c r="CD24" s="820"/>
      <c r="CE24" s="820"/>
      <c r="CF24" s="814"/>
      <c r="CG24" s="1374" t="s">
        <v>295</v>
      </c>
      <c r="CH24" s="1374"/>
      <c r="CI24" s="826" t="s">
        <v>293</v>
      </c>
      <c r="CJ24" s="2"/>
      <c r="CK24" s="2"/>
      <c r="CL24" s="2"/>
      <c r="CM24" s="2"/>
      <c r="CN24" s="2"/>
      <c r="CO24" s="2"/>
    </row>
    <row r="25" spans="1:93" ht="15" customHeight="1" thickBot="1" x14ac:dyDescent="0.2">
      <c r="A25" s="65"/>
      <c r="B25" s="65"/>
      <c r="C25" s="120"/>
      <c r="D25" s="118"/>
      <c r="E25" s="118"/>
      <c r="F25" s="841" t="s">
        <v>282</v>
      </c>
      <c r="G25" s="842"/>
      <c r="H25" s="843"/>
      <c r="I25" s="841" t="s">
        <v>283</v>
      </c>
      <c r="J25" s="842"/>
      <c r="K25" s="843"/>
      <c r="L25" s="841" t="s">
        <v>246</v>
      </c>
      <c r="M25" s="842"/>
      <c r="N25" s="843"/>
      <c r="O25" s="806"/>
      <c r="P25" s="807"/>
      <c r="Q25" s="811"/>
      <c r="R25" s="812"/>
      <c r="S25" s="813"/>
      <c r="T25" s="816"/>
      <c r="U25" s="817"/>
      <c r="V25" s="819"/>
      <c r="W25" s="832"/>
      <c r="X25" s="833"/>
      <c r="Y25" s="835"/>
      <c r="Z25" s="844" t="s">
        <v>298</v>
      </c>
      <c r="AA25" s="845"/>
      <c r="AB25" s="845"/>
      <c r="AC25" s="846"/>
      <c r="AD25" s="847" t="s">
        <v>297</v>
      </c>
      <c r="AE25" s="848"/>
      <c r="AF25" s="835"/>
      <c r="AG25" s="821"/>
      <c r="AH25" s="821"/>
      <c r="AI25" s="821"/>
      <c r="AJ25" s="821"/>
      <c r="AK25" s="821"/>
      <c r="AL25" s="821"/>
      <c r="AM25" s="821"/>
      <c r="AN25" s="821"/>
      <c r="AO25" s="821"/>
      <c r="AP25" s="821"/>
      <c r="AQ25" s="821"/>
      <c r="AR25" s="821"/>
      <c r="AS25" s="829"/>
      <c r="AT25" s="829"/>
      <c r="AU25" s="829"/>
      <c r="AV25" s="829"/>
      <c r="AW25" s="829"/>
      <c r="AX25" s="829"/>
      <c r="AY25" s="840"/>
      <c r="AZ25" s="840"/>
      <c r="BA25" s="840"/>
      <c r="BB25" s="840"/>
      <c r="BC25" s="840"/>
      <c r="BD25" s="840"/>
      <c r="BE25" s="840"/>
      <c r="BF25" s="840"/>
      <c r="BG25" s="840"/>
      <c r="BH25" s="840"/>
      <c r="BI25" s="840"/>
      <c r="BJ25" s="825"/>
      <c r="BK25" s="1372"/>
      <c r="BL25" s="1373"/>
      <c r="BM25" s="855"/>
      <c r="BN25" s="856"/>
      <c r="BO25" s="828"/>
      <c r="BP25" s="829"/>
      <c r="BQ25" s="829"/>
      <c r="BR25" s="829"/>
      <c r="BS25" s="829"/>
      <c r="BT25" s="829"/>
      <c r="BU25" s="821"/>
      <c r="BV25" s="821"/>
      <c r="BW25" s="821"/>
      <c r="BX25" s="821"/>
      <c r="BY25" s="821"/>
      <c r="BZ25" s="821"/>
      <c r="CA25" s="821"/>
      <c r="CB25" s="821"/>
      <c r="CC25" s="821"/>
      <c r="CD25" s="821"/>
      <c r="CE25" s="821"/>
      <c r="CF25" s="816"/>
      <c r="CG25" s="1375"/>
      <c r="CH25" s="1375"/>
      <c r="CI25" s="827"/>
      <c r="CJ25" s="2"/>
      <c r="CK25" s="2"/>
      <c r="CL25" s="2"/>
      <c r="CM25" s="2"/>
      <c r="CN25" s="2"/>
      <c r="CO25" s="2"/>
    </row>
    <row r="26" spans="1:93" ht="19.5" customHeight="1" x14ac:dyDescent="0.15">
      <c r="A26" s="65"/>
      <c r="B26" s="65"/>
      <c r="C26" s="1188" t="s">
        <v>11</v>
      </c>
      <c r="D26" s="1157"/>
      <c r="E26" s="1189"/>
      <c r="F26" s="1190" t="s">
        <v>12</v>
      </c>
      <c r="G26" s="1172"/>
      <c r="H26" s="1173"/>
      <c r="I26" s="16"/>
      <c r="J26" s="16"/>
      <c r="K26" s="16"/>
      <c r="L26" s="16"/>
      <c r="M26" s="16"/>
      <c r="N26" s="16"/>
      <c r="O26" s="16"/>
      <c r="P26" s="16"/>
      <c r="Q26" s="16"/>
      <c r="R26" s="16"/>
      <c r="S26" s="16"/>
      <c r="T26" s="16"/>
      <c r="U26" s="16"/>
      <c r="V26" s="16"/>
      <c r="W26" s="16"/>
      <c r="X26" s="16"/>
      <c r="Y26" s="16"/>
      <c r="Z26" s="16"/>
      <c r="AA26" s="2"/>
      <c r="AB26" s="25"/>
      <c r="AC26" s="1995" t="s">
        <v>214</v>
      </c>
      <c r="AD26" s="1996"/>
      <c r="AE26" s="2029" t="s">
        <v>215</v>
      </c>
      <c r="AF26" s="2012"/>
      <c r="AG26" s="2013"/>
      <c r="AH26" s="1994" t="s">
        <v>216</v>
      </c>
      <c r="AI26" s="1995"/>
      <c r="AJ26" s="1995"/>
      <c r="AK26" s="1996"/>
      <c r="AL26" s="1999" t="s">
        <v>217</v>
      </c>
      <c r="AM26" s="1995"/>
      <c r="AN26" s="1995"/>
      <c r="AO26" s="1995"/>
      <c r="AP26" s="1995"/>
      <c r="AQ26" s="1995"/>
      <c r="AR26" s="1995"/>
      <c r="AS26" s="1995"/>
      <c r="AT26" s="1995"/>
      <c r="AU26" s="1996"/>
      <c r="AV26" s="2008" t="s">
        <v>220</v>
      </c>
      <c r="AW26" s="2016"/>
      <c r="AX26" s="2016"/>
      <c r="AY26" s="2016"/>
      <c r="AZ26" s="2019" t="s">
        <v>245</v>
      </c>
      <c r="BA26" s="2020"/>
      <c r="BB26" s="2023" t="s">
        <v>138</v>
      </c>
      <c r="BC26" s="39"/>
      <c r="BD26" s="2025" t="s">
        <v>10</v>
      </c>
      <c r="BE26" s="1995"/>
      <c r="BF26" s="1996"/>
      <c r="BG26" s="2025" t="s">
        <v>225</v>
      </c>
      <c r="BH26" s="1995"/>
      <c r="BI26" s="1996"/>
      <c r="BJ26" s="2012" t="s">
        <v>261</v>
      </c>
      <c r="BK26" s="2026"/>
      <c r="BL26" s="2026"/>
      <c r="BM26" s="2026"/>
      <c r="BN26" s="2026"/>
      <c r="BO26" s="831"/>
      <c r="BP26" s="1995" t="s">
        <v>228</v>
      </c>
      <c r="BQ26" s="1995"/>
      <c r="BR26" s="1995"/>
      <c r="BS26" s="1996"/>
      <c r="BT26" s="2008" t="s">
        <v>229</v>
      </c>
      <c r="BU26" s="2009"/>
      <c r="BV26" s="2012" t="s">
        <v>231</v>
      </c>
      <c r="BW26" s="2013"/>
      <c r="BX26" s="16"/>
      <c r="BY26" s="16"/>
      <c r="BZ26" s="16"/>
      <c r="CA26" s="1182" t="s">
        <v>7</v>
      </c>
      <c r="CB26" s="1183"/>
      <c r="CC26" s="1183"/>
      <c r="CD26" s="1183"/>
      <c r="CE26" s="1184" t="s">
        <v>5</v>
      </c>
      <c r="CF26" s="1184"/>
      <c r="CG26" s="2001">
        <v>38</v>
      </c>
      <c r="CH26" s="2001"/>
      <c r="CI26" s="2001"/>
      <c r="CJ26" s="1184" t="s">
        <v>6</v>
      </c>
      <c r="CK26" s="1184"/>
      <c r="CL26" s="2001">
        <v>39</v>
      </c>
      <c r="CM26" s="2001"/>
      <c r="CN26" s="2002"/>
    </row>
    <row r="27" spans="1:93" ht="19.5" customHeight="1" x14ac:dyDescent="0.15">
      <c r="A27" s="65"/>
      <c r="B27" s="116"/>
      <c r="C27" s="2003">
        <f>M15</f>
        <v>10</v>
      </c>
      <c r="D27" s="2004"/>
      <c r="E27" s="2005"/>
      <c r="F27" s="1191"/>
      <c r="G27" s="1174"/>
      <c r="H27" s="1167"/>
      <c r="I27" s="2"/>
      <c r="J27" s="2"/>
      <c r="K27" s="2"/>
      <c r="L27" s="2"/>
      <c r="M27" s="2"/>
      <c r="N27" s="2"/>
      <c r="O27" s="2"/>
      <c r="P27" s="2"/>
      <c r="Q27" s="2"/>
      <c r="R27" s="2"/>
      <c r="S27" s="2"/>
      <c r="T27" s="2"/>
      <c r="U27" s="2"/>
      <c r="V27" s="2"/>
      <c r="W27" s="2"/>
      <c r="X27" s="2"/>
      <c r="Y27" s="2"/>
      <c r="Z27" s="2"/>
      <c r="AA27" s="2"/>
      <c r="AB27" s="10"/>
      <c r="AC27" s="1997"/>
      <c r="AD27" s="1998"/>
      <c r="AE27" s="2030"/>
      <c r="AF27" s="2014"/>
      <c r="AG27" s="2015"/>
      <c r="AH27" s="1997"/>
      <c r="AI27" s="1997"/>
      <c r="AJ27" s="1997"/>
      <c r="AK27" s="1998"/>
      <c r="AL27" s="2000"/>
      <c r="AM27" s="1997"/>
      <c r="AN27" s="1997"/>
      <c r="AO27" s="1997"/>
      <c r="AP27" s="1997"/>
      <c r="AQ27" s="1997"/>
      <c r="AR27" s="1997"/>
      <c r="AS27" s="1997"/>
      <c r="AT27" s="1997"/>
      <c r="AU27" s="1998"/>
      <c r="AV27" s="2017"/>
      <c r="AW27" s="2018"/>
      <c r="AX27" s="2018"/>
      <c r="AY27" s="2018"/>
      <c r="AZ27" s="2021"/>
      <c r="BA27" s="2022"/>
      <c r="BB27" s="2024"/>
      <c r="BC27" s="40"/>
      <c r="BD27" s="2000"/>
      <c r="BE27" s="1997"/>
      <c r="BF27" s="1998"/>
      <c r="BG27" s="2000"/>
      <c r="BH27" s="1997"/>
      <c r="BI27" s="1998"/>
      <c r="BJ27" s="2027"/>
      <c r="BK27" s="2027"/>
      <c r="BL27" s="2027"/>
      <c r="BM27" s="2027"/>
      <c r="BN27" s="2027"/>
      <c r="BO27" s="2028"/>
      <c r="BP27" s="1997"/>
      <c r="BQ27" s="1997"/>
      <c r="BR27" s="1997"/>
      <c r="BS27" s="1998"/>
      <c r="BT27" s="2010"/>
      <c r="BU27" s="2011"/>
      <c r="BV27" s="2014"/>
      <c r="BW27" s="2015"/>
      <c r="BX27" s="2"/>
      <c r="BY27" s="2"/>
      <c r="BZ27" s="2"/>
      <c r="CA27" s="1186" t="s">
        <v>161</v>
      </c>
      <c r="CB27" s="1187"/>
      <c r="CC27" s="1187"/>
      <c r="CD27" s="1187"/>
      <c r="CE27" s="1170" t="s">
        <v>5</v>
      </c>
      <c r="CF27" s="1170"/>
      <c r="CG27" s="2006">
        <v>1</v>
      </c>
      <c r="CH27" s="2006"/>
      <c r="CI27" s="2006"/>
      <c r="CJ27" s="1170" t="s">
        <v>6</v>
      </c>
      <c r="CK27" s="1170"/>
      <c r="CL27" s="2006">
        <v>1</v>
      </c>
      <c r="CM27" s="2006"/>
      <c r="CN27" s="2007"/>
    </row>
    <row r="28" spans="1:93" ht="19.5" customHeight="1" x14ac:dyDescent="0.15">
      <c r="A28" s="65"/>
      <c r="B28" s="116"/>
      <c r="C28" s="1151" t="s">
        <v>18</v>
      </c>
      <c r="D28" s="1152"/>
      <c r="E28" s="1165"/>
      <c r="F28" s="17"/>
      <c r="G28" s="5"/>
      <c r="H28" s="18" t="s">
        <v>20</v>
      </c>
      <c r="I28" s="19"/>
      <c r="J28" s="19"/>
      <c r="K28" s="19"/>
      <c r="L28" s="19"/>
      <c r="M28" s="19"/>
      <c r="N28" s="19"/>
      <c r="O28" s="19"/>
      <c r="P28" s="19"/>
      <c r="Q28" s="19"/>
      <c r="R28" s="19"/>
      <c r="S28" s="19"/>
      <c r="T28" s="19"/>
      <c r="U28" s="19"/>
      <c r="V28" s="19"/>
      <c r="W28" s="19"/>
      <c r="X28" s="19"/>
      <c r="Y28" s="20"/>
      <c r="Z28" s="19"/>
      <c r="AA28" s="19"/>
      <c r="AB28" s="27"/>
      <c r="AC28" s="41"/>
      <c r="AD28" s="42"/>
      <c r="AE28" s="2031" t="s">
        <v>219</v>
      </c>
      <c r="AF28" s="2031"/>
      <c r="AG28" s="2031"/>
      <c r="AH28" s="2031"/>
      <c r="AI28" s="2031"/>
      <c r="AJ28" s="2031"/>
      <c r="AK28" s="2032"/>
      <c r="AL28" s="2033" t="s">
        <v>218</v>
      </c>
      <c r="AM28" s="2031"/>
      <c r="AN28" s="2031"/>
      <c r="AO28" s="2031"/>
      <c r="AP28" s="2031"/>
      <c r="AQ28" s="2031"/>
      <c r="AR28" s="2031"/>
      <c r="AS28" s="2031"/>
      <c r="AT28" s="2031"/>
      <c r="AU28" s="2032"/>
      <c r="AV28" s="2033" t="s">
        <v>221</v>
      </c>
      <c r="AW28" s="2031"/>
      <c r="AX28" s="2031"/>
      <c r="AY28" s="2031"/>
      <c r="AZ28" s="115"/>
      <c r="BA28" s="44"/>
      <c r="BB28" s="43" t="s">
        <v>222</v>
      </c>
      <c r="BC28" s="44"/>
      <c r="BD28" s="2033" t="s">
        <v>224</v>
      </c>
      <c r="BE28" s="2031"/>
      <c r="BF28" s="2032"/>
      <c r="BG28" s="2033" t="s">
        <v>221</v>
      </c>
      <c r="BH28" s="2031"/>
      <c r="BI28" s="2032"/>
      <c r="BJ28" s="2031" t="s">
        <v>226</v>
      </c>
      <c r="BK28" s="2031"/>
      <c r="BL28" s="2031"/>
      <c r="BM28" s="2031"/>
      <c r="BN28" s="2031"/>
      <c r="BO28" s="2032"/>
      <c r="BP28" s="41"/>
      <c r="BQ28" s="41"/>
      <c r="BR28" s="41"/>
      <c r="BS28" s="44"/>
      <c r="BT28" s="2033" t="s">
        <v>230</v>
      </c>
      <c r="BU28" s="2032"/>
      <c r="BV28" s="2033" t="s">
        <v>221</v>
      </c>
      <c r="BW28" s="2032"/>
      <c r="BX28" s="19"/>
      <c r="BY28" s="19"/>
      <c r="BZ28" s="19"/>
      <c r="CA28" s="2034" t="s">
        <v>28</v>
      </c>
      <c r="CB28" s="2035"/>
      <c r="CC28" s="2038" t="s">
        <v>236</v>
      </c>
      <c r="CD28" s="2038"/>
      <c r="CE28" s="2038"/>
      <c r="CF28" s="2038"/>
      <c r="CG28" s="2038"/>
      <c r="CH28" s="2038"/>
      <c r="CI28" s="2038"/>
      <c r="CJ28" s="2038"/>
      <c r="CK28" s="2038"/>
      <c r="CL28" s="2038"/>
      <c r="CM28" s="2038"/>
      <c r="CN28" s="2039"/>
    </row>
    <row r="29" spans="1:93" ht="19.5" customHeight="1" x14ac:dyDescent="0.15">
      <c r="A29" s="65"/>
      <c r="B29" s="116"/>
      <c r="C29" s="2003">
        <f>Q15</f>
        <v>18</v>
      </c>
      <c r="D29" s="2004"/>
      <c r="E29" s="2005"/>
      <c r="F29" s="1190" t="s">
        <v>14</v>
      </c>
      <c r="G29" s="1172"/>
      <c r="H29" s="1173"/>
      <c r="I29" s="16"/>
      <c r="J29" s="16"/>
      <c r="K29" s="16"/>
      <c r="L29" s="16"/>
      <c r="M29" s="16"/>
      <c r="N29" s="16"/>
      <c r="O29" s="16"/>
      <c r="P29" s="16"/>
      <c r="Q29" s="16"/>
      <c r="R29" s="16"/>
      <c r="S29" s="16"/>
      <c r="T29" s="16"/>
      <c r="U29" s="16"/>
      <c r="V29" s="16"/>
      <c r="W29" s="16"/>
      <c r="X29" s="16"/>
      <c r="Y29" s="16"/>
      <c r="Z29" s="16"/>
      <c r="AA29" s="16"/>
      <c r="AB29" s="25"/>
      <c r="AC29" s="45"/>
      <c r="AD29" s="45"/>
      <c r="AE29" s="45"/>
      <c r="AF29" s="45"/>
      <c r="AG29" s="45"/>
      <c r="AH29" s="45"/>
      <c r="AI29" s="45"/>
      <c r="AJ29" s="45"/>
      <c r="AK29" s="46"/>
      <c r="AL29" s="2019" t="s">
        <v>259</v>
      </c>
      <c r="AM29" s="2040"/>
      <c r="AN29" s="2040"/>
      <c r="AO29" s="2040"/>
      <c r="AP29" s="2040"/>
      <c r="AQ29" s="2040"/>
      <c r="AR29" s="2040"/>
      <c r="AS29" s="2040"/>
      <c r="AT29" s="2040"/>
      <c r="AU29" s="2020"/>
      <c r="AV29" s="45"/>
      <c r="AW29" s="45"/>
      <c r="AX29" s="45"/>
      <c r="AY29" s="45"/>
      <c r="AZ29" s="45"/>
      <c r="BA29" s="46"/>
      <c r="BB29" s="2023" t="s">
        <v>138</v>
      </c>
      <c r="BC29" s="39"/>
      <c r="BD29" s="45"/>
      <c r="BE29" s="45"/>
      <c r="BF29" s="45"/>
      <c r="BG29" s="45"/>
      <c r="BH29" s="45"/>
      <c r="BI29" s="46"/>
      <c r="BJ29" s="2016" t="s">
        <v>262</v>
      </c>
      <c r="BK29" s="2042"/>
      <c r="BL29" s="2042"/>
      <c r="BM29" s="2042"/>
      <c r="BN29" s="2042"/>
      <c r="BO29" s="2009"/>
      <c r="BP29" s="45"/>
      <c r="BQ29" s="45"/>
      <c r="BR29" s="45"/>
      <c r="BS29" s="45"/>
      <c r="BT29" s="45"/>
      <c r="BU29" s="45"/>
      <c r="BV29" s="45"/>
      <c r="BW29" s="45"/>
      <c r="BX29" s="16"/>
      <c r="BY29" s="16"/>
      <c r="BZ29" s="16"/>
      <c r="CA29" s="2034"/>
      <c r="CB29" s="2035"/>
      <c r="CC29" s="1170"/>
      <c r="CD29" s="1170"/>
      <c r="CE29" s="1170"/>
      <c r="CF29" s="1170"/>
      <c r="CG29" s="1170"/>
      <c r="CH29" s="1170"/>
      <c r="CI29" s="1170"/>
      <c r="CJ29" s="1170"/>
      <c r="CK29" s="1170"/>
      <c r="CL29" s="1170"/>
      <c r="CM29" s="1170"/>
      <c r="CN29" s="1171"/>
    </row>
    <row r="30" spans="1:93" ht="19.5" customHeight="1" x14ac:dyDescent="0.15">
      <c r="A30" s="65"/>
      <c r="B30" s="116"/>
      <c r="C30" s="1151" t="s">
        <v>19</v>
      </c>
      <c r="D30" s="1152"/>
      <c r="E30" s="1165"/>
      <c r="F30" s="1191"/>
      <c r="G30" s="1174"/>
      <c r="H30" s="1167"/>
      <c r="I30" s="2"/>
      <c r="J30" s="2"/>
      <c r="K30" s="2"/>
      <c r="L30" s="2"/>
      <c r="M30" s="2"/>
      <c r="N30" s="2"/>
      <c r="O30" s="2"/>
      <c r="P30" s="2"/>
      <c r="Q30" s="2"/>
      <c r="R30" s="2"/>
      <c r="S30" s="2"/>
      <c r="T30" s="2"/>
      <c r="U30" s="2"/>
      <c r="V30" s="2"/>
      <c r="W30" s="2"/>
      <c r="X30" s="2"/>
      <c r="Y30" s="2"/>
      <c r="Z30" s="2"/>
      <c r="AA30" s="2"/>
      <c r="AB30" s="10"/>
      <c r="AC30" s="47"/>
      <c r="AD30" s="47"/>
      <c r="AE30" s="47"/>
      <c r="AF30" s="47"/>
      <c r="AG30" s="47"/>
      <c r="AH30" s="47"/>
      <c r="AI30" s="47"/>
      <c r="AJ30" s="47"/>
      <c r="AK30" s="48"/>
      <c r="AL30" s="2021"/>
      <c r="AM30" s="2041"/>
      <c r="AN30" s="2041"/>
      <c r="AO30" s="2041"/>
      <c r="AP30" s="2041"/>
      <c r="AQ30" s="2041"/>
      <c r="AR30" s="2041"/>
      <c r="AS30" s="2041"/>
      <c r="AT30" s="2041"/>
      <c r="AU30" s="2022"/>
      <c r="AV30" s="49"/>
      <c r="AW30" s="49"/>
      <c r="AX30" s="47"/>
      <c r="AY30" s="47"/>
      <c r="AZ30" s="47"/>
      <c r="BA30" s="48"/>
      <c r="BB30" s="2024"/>
      <c r="BC30" s="40"/>
      <c r="BD30" s="47"/>
      <c r="BE30" s="47"/>
      <c r="BF30" s="47"/>
      <c r="BG30" s="47"/>
      <c r="BH30" s="47"/>
      <c r="BI30" s="48"/>
      <c r="BJ30" s="2043"/>
      <c r="BK30" s="2043"/>
      <c r="BL30" s="2043"/>
      <c r="BM30" s="2043"/>
      <c r="BN30" s="2043"/>
      <c r="BO30" s="2011"/>
      <c r="BP30" s="49"/>
      <c r="BQ30" s="49"/>
      <c r="BR30" s="47"/>
      <c r="BS30" s="47"/>
      <c r="BT30" s="47"/>
      <c r="BU30" s="49"/>
      <c r="BV30" s="47"/>
      <c r="BW30" s="47"/>
      <c r="BX30" s="2"/>
      <c r="BY30" s="2"/>
      <c r="BZ30" s="2"/>
      <c r="CA30" s="2034"/>
      <c r="CB30" s="2035"/>
      <c r="CC30" s="1170"/>
      <c r="CD30" s="1170"/>
      <c r="CE30" s="1170"/>
      <c r="CF30" s="1170"/>
      <c r="CG30" s="1170"/>
      <c r="CH30" s="1170"/>
      <c r="CI30" s="1170"/>
      <c r="CJ30" s="1170"/>
      <c r="CK30" s="1170"/>
      <c r="CL30" s="1170"/>
      <c r="CM30" s="1170"/>
      <c r="CN30" s="1171"/>
    </row>
    <row r="31" spans="1:93" ht="19.5" customHeight="1" x14ac:dyDescent="0.15">
      <c r="A31" s="65"/>
      <c r="B31" s="116"/>
      <c r="C31" s="1151" t="str">
        <f>IF(OR($I$15="",C27="",C29=""),"（   ）",TEXT(WEEKDAY(DATE(2018+$I$15,C27,C29)),"(aaa)"))</f>
        <v>(金)</v>
      </c>
      <c r="D31" s="1152"/>
      <c r="E31" s="1165"/>
      <c r="F31" s="21"/>
      <c r="G31" s="2"/>
      <c r="H31" s="22" t="s">
        <v>20</v>
      </c>
      <c r="I31" s="19"/>
      <c r="J31" s="19"/>
      <c r="K31" s="19"/>
      <c r="L31" s="19"/>
      <c r="M31" s="19"/>
      <c r="N31" s="19"/>
      <c r="O31" s="19"/>
      <c r="P31" s="19"/>
      <c r="Q31" s="19"/>
      <c r="R31" s="19"/>
      <c r="S31" s="19"/>
      <c r="T31" s="19"/>
      <c r="U31" s="19"/>
      <c r="V31" s="19"/>
      <c r="W31" s="19"/>
      <c r="X31" s="19"/>
      <c r="Y31" s="19"/>
      <c r="Z31" s="19"/>
      <c r="AA31" s="19"/>
      <c r="AB31" s="27"/>
      <c r="AC31" s="50"/>
      <c r="AD31" s="50"/>
      <c r="AE31" s="50"/>
      <c r="AF31" s="50"/>
      <c r="AG31" s="50"/>
      <c r="AH31" s="50"/>
      <c r="AI31" s="50"/>
      <c r="AJ31" s="50"/>
      <c r="AK31" s="42"/>
      <c r="AL31" s="2044" t="s">
        <v>223</v>
      </c>
      <c r="AM31" s="2045"/>
      <c r="AN31" s="2045"/>
      <c r="AO31" s="2045"/>
      <c r="AP31" s="2045"/>
      <c r="AQ31" s="2045"/>
      <c r="AR31" s="2045"/>
      <c r="AS31" s="2045"/>
      <c r="AT31" s="2045"/>
      <c r="AU31" s="2046"/>
      <c r="AV31" s="50"/>
      <c r="AW31" s="50"/>
      <c r="AX31" s="50"/>
      <c r="AY31" s="50"/>
      <c r="AZ31" s="50"/>
      <c r="BA31" s="42"/>
      <c r="BB31" s="51" t="s">
        <v>223</v>
      </c>
      <c r="BC31" s="42"/>
      <c r="BD31" s="50"/>
      <c r="BE31" s="50"/>
      <c r="BF31" s="50"/>
      <c r="BG31" s="50"/>
      <c r="BH31" s="50"/>
      <c r="BI31" s="42"/>
      <c r="BJ31" s="2047" t="s">
        <v>227</v>
      </c>
      <c r="BK31" s="2047"/>
      <c r="BL31" s="2047"/>
      <c r="BM31" s="2047"/>
      <c r="BN31" s="2047"/>
      <c r="BO31" s="2048"/>
      <c r="BP31" s="50"/>
      <c r="BQ31" s="50"/>
      <c r="BR31" s="50"/>
      <c r="BS31" s="50"/>
      <c r="BT31" s="50"/>
      <c r="BU31" s="50"/>
      <c r="BV31" s="50"/>
      <c r="BW31" s="50"/>
      <c r="BX31" s="19"/>
      <c r="BY31" s="19"/>
      <c r="BZ31" s="19"/>
      <c r="CA31" s="2034"/>
      <c r="CB31" s="2035"/>
      <c r="CC31" s="1175"/>
      <c r="CD31" s="1157"/>
      <c r="CE31" s="1157"/>
      <c r="CF31" s="1157"/>
      <c r="CG31" s="1157"/>
      <c r="CH31" s="1157"/>
      <c r="CI31" s="1157"/>
      <c r="CJ31" s="1157"/>
      <c r="CK31" s="1157"/>
      <c r="CL31" s="1157"/>
      <c r="CM31" s="1157"/>
      <c r="CN31" s="1176"/>
    </row>
    <row r="32" spans="1:93" ht="3" customHeight="1" x14ac:dyDescent="0.15">
      <c r="A32" s="65"/>
      <c r="B32" s="65"/>
      <c r="C32" s="142"/>
      <c r="D32" s="143"/>
      <c r="E32" s="23"/>
      <c r="F32" s="143"/>
      <c r="G32" s="143"/>
      <c r="H32" s="23"/>
      <c r="I32" s="10"/>
      <c r="J32" s="2"/>
      <c r="K32" s="2"/>
      <c r="L32" s="2"/>
      <c r="M32" s="10"/>
      <c r="N32" s="2"/>
      <c r="O32" s="2"/>
      <c r="P32" s="2"/>
      <c r="Q32" s="10"/>
      <c r="R32" s="2"/>
      <c r="S32" s="2"/>
      <c r="T32" s="2"/>
      <c r="U32" s="10"/>
      <c r="V32" s="2"/>
      <c r="W32" s="2"/>
      <c r="X32" s="2"/>
      <c r="Y32" s="2"/>
      <c r="Z32" s="13"/>
      <c r="AA32" s="2"/>
      <c r="AB32" s="10"/>
      <c r="AC32" s="10"/>
      <c r="AD32" s="2"/>
      <c r="AE32" s="2"/>
      <c r="AF32" s="2"/>
      <c r="AG32" s="2"/>
      <c r="AH32" s="13"/>
      <c r="AI32" s="2"/>
      <c r="AJ32" s="2"/>
      <c r="AK32" s="10"/>
      <c r="AL32" s="2"/>
      <c r="AM32" s="2"/>
      <c r="AN32" s="2"/>
      <c r="AO32" s="2"/>
      <c r="AP32" s="13"/>
      <c r="AQ32" s="2"/>
      <c r="AR32" s="2"/>
      <c r="AS32" s="10"/>
      <c r="AT32" s="2"/>
      <c r="AU32" s="10"/>
      <c r="AV32" s="2"/>
      <c r="AW32" s="10"/>
      <c r="AX32" s="2"/>
      <c r="AY32" s="2"/>
      <c r="AZ32" s="2"/>
      <c r="BA32" s="10"/>
      <c r="BB32" s="52"/>
      <c r="BC32" s="10"/>
      <c r="BD32" s="2"/>
      <c r="BE32" s="10"/>
      <c r="BF32" s="2"/>
      <c r="BG32" s="2"/>
      <c r="BH32" s="2"/>
      <c r="BI32" s="10"/>
      <c r="BJ32" s="2"/>
      <c r="BK32" s="2"/>
      <c r="BL32" s="2"/>
      <c r="BM32" s="2"/>
      <c r="BN32" s="13"/>
      <c r="BO32" s="10"/>
      <c r="BP32" s="2"/>
      <c r="BQ32" s="2"/>
      <c r="BR32" s="13"/>
      <c r="BS32" s="2"/>
      <c r="BT32" s="2"/>
      <c r="BU32" s="10"/>
      <c r="BV32" s="2"/>
      <c r="BW32" s="2"/>
      <c r="BX32" s="2"/>
      <c r="BY32" s="2"/>
      <c r="BZ32" s="13"/>
      <c r="CA32" s="2034"/>
      <c r="CB32" s="2035"/>
      <c r="CC32" s="1177"/>
      <c r="CD32" s="1152"/>
      <c r="CE32" s="1152"/>
      <c r="CF32" s="1152"/>
      <c r="CG32" s="1152"/>
      <c r="CH32" s="1152"/>
      <c r="CI32" s="1152"/>
      <c r="CJ32" s="1152"/>
      <c r="CK32" s="1152"/>
      <c r="CL32" s="1152"/>
      <c r="CM32" s="1152"/>
      <c r="CN32" s="1178"/>
    </row>
    <row r="33" spans="1:93" ht="3" customHeight="1" thickBot="1" x14ac:dyDescent="0.2">
      <c r="A33" s="65"/>
      <c r="B33" s="65"/>
      <c r="C33" s="147"/>
      <c r="D33" s="148"/>
      <c r="E33" s="24"/>
      <c r="F33" s="148"/>
      <c r="G33" s="148"/>
      <c r="H33" s="24"/>
      <c r="I33" s="6"/>
      <c r="J33" s="15"/>
      <c r="K33" s="5"/>
      <c r="L33" s="15"/>
      <c r="M33" s="5"/>
      <c r="N33" s="15"/>
      <c r="O33" s="5"/>
      <c r="P33" s="15"/>
      <c r="Q33" s="6"/>
      <c r="R33" s="5"/>
      <c r="S33" s="5"/>
      <c r="T33" s="15"/>
      <c r="U33" s="5"/>
      <c r="V33" s="15"/>
      <c r="W33" s="5"/>
      <c r="X33" s="15"/>
      <c r="Y33" s="5"/>
      <c r="Z33" s="15"/>
      <c r="AA33" s="5"/>
      <c r="AB33" s="30"/>
      <c r="AC33" s="5"/>
      <c r="AD33" s="15"/>
      <c r="AE33" s="5"/>
      <c r="AF33" s="15"/>
      <c r="AG33" s="5"/>
      <c r="AH33" s="15"/>
      <c r="AI33" s="5"/>
      <c r="AJ33" s="15"/>
      <c r="AK33" s="5"/>
      <c r="AL33" s="15"/>
      <c r="AM33" s="5"/>
      <c r="AN33" s="15"/>
      <c r="AO33" s="5"/>
      <c r="AP33" s="15"/>
      <c r="AQ33" s="6"/>
      <c r="AR33" s="5"/>
      <c r="AS33" s="5"/>
      <c r="AT33" s="15"/>
      <c r="AU33" s="5"/>
      <c r="AV33" s="15"/>
      <c r="AW33" s="5"/>
      <c r="AX33" s="15"/>
      <c r="AY33" s="5"/>
      <c r="AZ33" s="15"/>
      <c r="BA33" s="6"/>
      <c r="BB33" s="6"/>
      <c r="BC33" s="6"/>
      <c r="BD33" s="5"/>
      <c r="BE33" s="5"/>
      <c r="BF33" s="15"/>
      <c r="BG33" s="5"/>
      <c r="BH33" s="15"/>
      <c r="BI33" s="6"/>
      <c r="BJ33" s="5"/>
      <c r="BK33" s="5"/>
      <c r="BL33" s="15"/>
      <c r="BM33" s="5"/>
      <c r="BN33" s="15"/>
      <c r="BO33" s="5"/>
      <c r="BP33" s="15"/>
      <c r="BQ33" s="5"/>
      <c r="BR33" s="15"/>
      <c r="BS33" s="6"/>
      <c r="BT33" s="5"/>
      <c r="BU33" s="6"/>
      <c r="BV33" s="5"/>
      <c r="BW33" s="5"/>
      <c r="BX33" s="15"/>
      <c r="BY33" s="5"/>
      <c r="BZ33" s="15"/>
      <c r="CA33" s="2036"/>
      <c r="CB33" s="2037"/>
      <c r="CC33" s="1179"/>
      <c r="CD33" s="1180"/>
      <c r="CE33" s="1180"/>
      <c r="CF33" s="1180"/>
      <c r="CG33" s="1180"/>
      <c r="CH33" s="1180"/>
      <c r="CI33" s="1180"/>
      <c r="CJ33" s="1180"/>
      <c r="CK33" s="1180"/>
      <c r="CL33" s="1180"/>
      <c r="CM33" s="1180"/>
      <c r="CN33" s="1181"/>
    </row>
    <row r="34" spans="1:93" s="26" customFormat="1" ht="19.5" customHeight="1" x14ac:dyDescent="0.15">
      <c r="A34" s="73"/>
      <c r="B34" s="106"/>
      <c r="C34" s="1188" t="s">
        <v>15</v>
      </c>
      <c r="D34" s="1157"/>
      <c r="E34" s="1189"/>
      <c r="F34" s="1190" t="s">
        <v>12</v>
      </c>
      <c r="G34" s="1172"/>
      <c r="H34" s="1173"/>
      <c r="I34" s="16"/>
      <c r="J34" s="16"/>
      <c r="K34" s="16"/>
      <c r="L34" s="25"/>
      <c r="M34" s="1995" t="s">
        <v>232</v>
      </c>
      <c r="N34" s="1995"/>
      <c r="O34" s="2023" t="s">
        <v>138</v>
      </c>
      <c r="P34" s="2025" t="s">
        <v>8</v>
      </c>
      <c r="Q34" s="1995"/>
      <c r="R34" s="1995"/>
      <c r="S34" s="1996"/>
      <c r="T34" s="2029" t="s">
        <v>256</v>
      </c>
      <c r="U34" s="2026"/>
      <c r="V34" s="2026"/>
      <c r="W34" s="2026"/>
      <c r="X34" s="2026"/>
      <c r="Y34" s="2026"/>
      <c r="Z34" s="2026"/>
      <c r="AA34" s="2026"/>
      <c r="AB34" s="2026"/>
      <c r="AC34" s="2026"/>
      <c r="AD34" s="2026"/>
      <c r="AE34" s="2026"/>
      <c r="AF34" s="2026"/>
      <c r="AG34" s="2026"/>
      <c r="AH34" s="2026"/>
      <c r="AI34" s="2026"/>
      <c r="AJ34" s="2026"/>
      <c r="AK34" s="831"/>
      <c r="AL34" s="1995" t="s">
        <v>233</v>
      </c>
      <c r="AM34" s="1995"/>
      <c r="AN34" s="1995"/>
      <c r="AO34" s="1996"/>
      <c r="AP34" s="1999" t="s">
        <v>234</v>
      </c>
      <c r="AQ34" s="1995"/>
      <c r="AR34" s="1995"/>
      <c r="AS34" s="1995"/>
      <c r="AT34" s="1995"/>
      <c r="AU34" s="1995"/>
      <c r="AV34" s="1995"/>
      <c r="AW34" s="1996"/>
      <c r="AX34" s="2029" t="s">
        <v>245</v>
      </c>
      <c r="AY34" s="2026"/>
      <c r="AZ34" s="831"/>
      <c r="BA34" s="45"/>
      <c r="BB34" s="2023" t="s">
        <v>138</v>
      </c>
      <c r="BC34" s="45"/>
      <c r="BD34" s="2025" t="s">
        <v>10</v>
      </c>
      <c r="BE34" s="1995"/>
      <c r="BF34" s="1996"/>
      <c r="BG34" s="2025" t="s">
        <v>228</v>
      </c>
      <c r="BH34" s="1995"/>
      <c r="BI34" s="1995"/>
      <c r="BJ34" s="1996"/>
      <c r="BK34" s="45"/>
      <c r="BL34" s="2019" t="s">
        <v>267</v>
      </c>
      <c r="BM34" s="2040"/>
      <c r="BN34" s="2040"/>
      <c r="BO34" s="2040"/>
      <c r="BP34" s="2040"/>
      <c r="BQ34" s="2020"/>
      <c r="BR34" s="45"/>
      <c r="BS34" s="45"/>
      <c r="BT34" s="2008" t="s">
        <v>229</v>
      </c>
      <c r="BU34" s="2009"/>
      <c r="BV34" s="2012" t="s">
        <v>231</v>
      </c>
      <c r="BW34" s="2013"/>
      <c r="BX34" s="45"/>
      <c r="BY34" s="45"/>
      <c r="BZ34" s="46"/>
      <c r="CA34" s="1182" t="s">
        <v>7</v>
      </c>
      <c r="CB34" s="1183"/>
      <c r="CC34" s="1183"/>
      <c r="CD34" s="1183"/>
      <c r="CE34" s="1184" t="s">
        <v>5</v>
      </c>
      <c r="CF34" s="1184"/>
      <c r="CG34" s="2001">
        <v>38</v>
      </c>
      <c r="CH34" s="2001"/>
      <c r="CI34" s="2001"/>
      <c r="CJ34" s="1184" t="s">
        <v>6</v>
      </c>
      <c r="CK34" s="1184"/>
      <c r="CL34" s="2001">
        <v>39</v>
      </c>
      <c r="CM34" s="2001"/>
      <c r="CN34" s="2002"/>
      <c r="CO34" s="73"/>
    </row>
    <row r="35" spans="1:93" s="26" customFormat="1" ht="19.5" customHeight="1" x14ac:dyDescent="0.15">
      <c r="A35" s="73"/>
      <c r="B35" s="106"/>
      <c r="C35" s="1151">
        <f>IF(C27&lt;&gt;0,MONTH(DATE(1988+$I$15,$M$15,$Q$15)+1),"")</f>
        <v>10</v>
      </c>
      <c r="D35" s="1152"/>
      <c r="E35" s="1165"/>
      <c r="F35" s="1191"/>
      <c r="G35" s="1174"/>
      <c r="H35" s="1167"/>
      <c r="I35" s="4"/>
      <c r="J35" s="4"/>
      <c r="K35" s="4"/>
      <c r="L35" s="10"/>
      <c r="M35" s="1997"/>
      <c r="N35" s="1997"/>
      <c r="O35" s="2024"/>
      <c r="P35" s="2000"/>
      <c r="Q35" s="1997"/>
      <c r="R35" s="1997"/>
      <c r="S35" s="1998"/>
      <c r="T35" s="2049"/>
      <c r="U35" s="2027"/>
      <c r="V35" s="2027"/>
      <c r="W35" s="2027"/>
      <c r="X35" s="2027"/>
      <c r="Y35" s="2027"/>
      <c r="Z35" s="2027"/>
      <c r="AA35" s="2027"/>
      <c r="AB35" s="2027"/>
      <c r="AC35" s="2027"/>
      <c r="AD35" s="2027"/>
      <c r="AE35" s="2027"/>
      <c r="AF35" s="2027"/>
      <c r="AG35" s="2027"/>
      <c r="AH35" s="2027"/>
      <c r="AI35" s="2027"/>
      <c r="AJ35" s="2027"/>
      <c r="AK35" s="2028"/>
      <c r="AL35" s="1997"/>
      <c r="AM35" s="1997"/>
      <c r="AN35" s="1997"/>
      <c r="AO35" s="1998"/>
      <c r="AP35" s="2000"/>
      <c r="AQ35" s="1997"/>
      <c r="AR35" s="1997"/>
      <c r="AS35" s="1997"/>
      <c r="AT35" s="1997"/>
      <c r="AU35" s="1997"/>
      <c r="AV35" s="1997"/>
      <c r="AW35" s="1998"/>
      <c r="AX35" s="2049"/>
      <c r="AY35" s="2027"/>
      <c r="AZ35" s="2028"/>
      <c r="BA35" s="49"/>
      <c r="BB35" s="2024"/>
      <c r="BC35" s="47"/>
      <c r="BD35" s="2000"/>
      <c r="BE35" s="1997"/>
      <c r="BF35" s="1998"/>
      <c r="BG35" s="2000"/>
      <c r="BH35" s="1997"/>
      <c r="BI35" s="1997"/>
      <c r="BJ35" s="1998"/>
      <c r="BK35" s="49"/>
      <c r="BL35" s="2021"/>
      <c r="BM35" s="2041"/>
      <c r="BN35" s="2041"/>
      <c r="BO35" s="2041"/>
      <c r="BP35" s="2041"/>
      <c r="BQ35" s="2022"/>
      <c r="BR35" s="49"/>
      <c r="BS35" s="49"/>
      <c r="BT35" s="2010"/>
      <c r="BU35" s="2011"/>
      <c r="BV35" s="2014"/>
      <c r="BW35" s="2015"/>
      <c r="BX35" s="47"/>
      <c r="BY35" s="47"/>
      <c r="BZ35" s="48"/>
      <c r="CA35" s="1186" t="s">
        <v>161</v>
      </c>
      <c r="CB35" s="1187"/>
      <c r="CC35" s="1187"/>
      <c r="CD35" s="1187"/>
      <c r="CE35" s="1170" t="s">
        <v>5</v>
      </c>
      <c r="CF35" s="1170"/>
      <c r="CG35" s="2006">
        <v>0</v>
      </c>
      <c r="CH35" s="2006"/>
      <c r="CI35" s="2006"/>
      <c r="CJ35" s="1170" t="s">
        <v>6</v>
      </c>
      <c r="CK35" s="1170"/>
      <c r="CL35" s="2006">
        <v>0</v>
      </c>
      <c r="CM35" s="2006"/>
      <c r="CN35" s="2007"/>
      <c r="CO35" s="73"/>
    </row>
    <row r="36" spans="1:93" s="26" customFormat="1" ht="19.5" customHeight="1" x14ac:dyDescent="0.15">
      <c r="A36" s="73"/>
      <c r="B36" s="106"/>
      <c r="C36" s="1151" t="s">
        <v>18</v>
      </c>
      <c r="D36" s="1152"/>
      <c r="E36" s="1165"/>
      <c r="F36" s="17"/>
      <c r="G36" s="5"/>
      <c r="H36" s="18" t="s">
        <v>20</v>
      </c>
      <c r="I36" s="5"/>
      <c r="J36" s="20"/>
      <c r="K36" s="20"/>
      <c r="L36" s="53"/>
      <c r="M36" s="41"/>
      <c r="N36" s="41"/>
      <c r="O36" s="43" t="s">
        <v>222</v>
      </c>
      <c r="P36" s="2033" t="s">
        <v>224</v>
      </c>
      <c r="Q36" s="2031"/>
      <c r="R36" s="2031"/>
      <c r="S36" s="2032"/>
      <c r="T36" s="2033" t="s">
        <v>237</v>
      </c>
      <c r="U36" s="2031"/>
      <c r="V36" s="2031"/>
      <c r="W36" s="2031"/>
      <c r="X36" s="2031"/>
      <c r="Y36" s="2031"/>
      <c r="Z36" s="2031"/>
      <c r="AA36" s="2031"/>
      <c r="AB36" s="2031"/>
      <c r="AC36" s="2031"/>
      <c r="AD36" s="2031"/>
      <c r="AE36" s="2031"/>
      <c r="AF36" s="2031"/>
      <c r="AG36" s="2031"/>
      <c r="AH36" s="2031"/>
      <c r="AI36" s="2031"/>
      <c r="AJ36" s="2031"/>
      <c r="AK36" s="2032"/>
      <c r="AL36" s="50"/>
      <c r="AM36" s="41"/>
      <c r="AN36" s="50"/>
      <c r="AO36" s="42"/>
      <c r="AP36" s="2033" t="s">
        <v>264</v>
      </c>
      <c r="AQ36" s="2031"/>
      <c r="AR36" s="2031"/>
      <c r="AS36" s="2031"/>
      <c r="AT36" s="2031"/>
      <c r="AU36" s="2031"/>
      <c r="AV36" s="2031"/>
      <c r="AW36" s="2032"/>
      <c r="AX36" s="2033" t="s">
        <v>223</v>
      </c>
      <c r="AY36" s="2031"/>
      <c r="AZ36" s="2032"/>
      <c r="BA36" s="41"/>
      <c r="BB36" s="43" t="s">
        <v>222</v>
      </c>
      <c r="BC36" s="41"/>
      <c r="BD36" s="2033" t="s">
        <v>224</v>
      </c>
      <c r="BE36" s="2031"/>
      <c r="BF36" s="2032"/>
      <c r="BG36" s="50"/>
      <c r="BH36" s="50"/>
      <c r="BI36" s="50"/>
      <c r="BJ36" s="42"/>
      <c r="BK36" s="50"/>
      <c r="BL36" s="2033" t="s">
        <v>223</v>
      </c>
      <c r="BM36" s="2031"/>
      <c r="BN36" s="2031"/>
      <c r="BO36" s="2031"/>
      <c r="BP36" s="2031"/>
      <c r="BQ36" s="2032"/>
      <c r="BR36" s="41"/>
      <c r="BS36" s="41"/>
      <c r="BT36" s="2033" t="s">
        <v>230</v>
      </c>
      <c r="BU36" s="2032"/>
      <c r="BV36" s="2033" t="s">
        <v>221</v>
      </c>
      <c r="BW36" s="2032"/>
      <c r="BX36" s="50"/>
      <c r="BY36" s="50"/>
      <c r="BZ36" s="42"/>
      <c r="CA36" s="2034" t="s">
        <v>28</v>
      </c>
      <c r="CB36" s="2035"/>
      <c r="CC36" s="2050" t="s">
        <v>235</v>
      </c>
      <c r="CD36" s="2050"/>
      <c r="CE36" s="2050"/>
      <c r="CF36" s="2050"/>
      <c r="CG36" s="2050"/>
      <c r="CH36" s="2050"/>
      <c r="CI36" s="2050"/>
      <c r="CJ36" s="2050"/>
      <c r="CK36" s="2050"/>
      <c r="CL36" s="2050"/>
      <c r="CM36" s="2050"/>
      <c r="CN36" s="2051"/>
      <c r="CO36" s="73"/>
    </row>
    <row r="37" spans="1:93" s="26" customFormat="1" ht="19.5" customHeight="1" x14ac:dyDescent="0.15">
      <c r="A37" s="73"/>
      <c r="B37" s="106"/>
      <c r="C37" s="1151">
        <f>IF(C27&lt;&gt;0,DAY(DATE(1989+$I$15,$M$15,$Q$15)+1),"")</f>
        <v>19</v>
      </c>
      <c r="D37" s="1152"/>
      <c r="E37" s="1165"/>
      <c r="F37" s="1190" t="s">
        <v>14</v>
      </c>
      <c r="G37" s="1172"/>
      <c r="H37" s="1173"/>
      <c r="I37" s="16"/>
      <c r="J37" s="16"/>
      <c r="K37" s="16"/>
      <c r="L37" s="16"/>
      <c r="M37" s="45"/>
      <c r="N37" s="45"/>
      <c r="O37" s="2023" t="s">
        <v>138</v>
      </c>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7"/>
      <c r="AT37" s="47"/>
      <c r="AU37" s="45"/>
      <c r="AV37" s="45"/>
      <c r="AW37" s="45"/>
      <c r="AX37" s="45"/>
      <c r="AY37" s="45"/>
      <c r="AZ37" s="45"/>
      <c r="BA37" s="45"/>
      <c r="BB37" s="2023" t="s">
        <v>138</v>
      </c>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6"/>
      <c r="CA37" s="2034"/>
      <c r="CB37" s="2035"/>
      <c r="CC37" s="1170"/>
      <c r="CD37" s="1170"/>
      <c r="CE37" s="1170"/>
      <c r="CF37" s="1170"/>
      <c r="CG37" s="1170"/>
      <c r="CH37" s="1170"/>
      <c r="CI37" s="1170"/>
      <c r="CJ37" s="1170"/>
      <c r="CK37" s="1170"/>
      <c r="CL37" s="1170"/>
      <c r="CM37" s="1170"/>
      <c r="CN37" s="1171"/>
      <c r="CO37" s="73"/>
    </row>
    <row r="38" spans="1:93" s="26" customFormat="1" ht="19.5" customHeight="1" x14ac:dyDescent="0.15">
      <c r="A38" s="73"/>
      <c r="B38" s="106"/>
      <c r="C38" s="1151" t="s">
        <v>19</v>
      </c>
      <c r="D38" s="1152"/>
      <c r="E38" s="1165"/>
      <c r="F38" s="1191"/>
      <c r="G38" s="1174"/>
      <c r="H38" s="1167"/>
      <c r="I38" s="4"/>
      <c r="J38" s="4"/>
      <c r="K38" s="4"/>
      <c r="L38" s="2"/>
      <c r="M38" s="47"/>
      <c r="N38" s="47"/>
      <c r="O38" s="2024"/>
      <c r="P38" s="47"/>
      <c r="Q38" s="47"/>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7"/>
      <c r="AS38" s="47"/>
      <c r="AT38" s="47"/>
      <c r="AU38" s="47"/>
      <c r="AV38" s="49"/>
      <c r="AW38" s="49"/>
      <c r="AX38" s="49"/>
      <c r="AY38" s="49"/>
      <c r="AZ38" s="49"/>
      <c r="BA38" s="49"/>
      <c r="BB38" s="2024"/>
      <c r="BC38" s="47"/>
      <c r="BD38" s="47"/>
      <c r="BE38" s="47"/>
      <c r="BF38" s="47"/>
      <c r="BG38" s="47"/>
      <c r="BH38" s="47"/>
      <c r="BI38" s="47"/>
      <c r="BJ38" s="47"/>
      <c r="BK38" s="47"/>
      <c r="BL38" s="49"/>
      <c r="BM38" s="49"/>
      <c r="BN38" s="49"/>
      <c r="BO38" s="49"/>
      <c r="BP38" s="49"/>
      <c r="BQ38" s="49"/>
      <c r="BR38" s="47"/>
      <c r="BS38" s="47"/>
      <c r="BT38" s="47"/>
      <c r="BU38" s="47"/>
      <c r="BV38" s="47"/>
      <c r="BW38" s="47"/>
      <c r="BX38" s="47"/>
      <c r="BY38" s="47"/>
      <c r="BZ38" s="48"/>
      <c r="CA38" s="2034"/>
      <c r="CB38" s="2035"/>
      <c r="CC38" s="1170"/>
      <c r="CD38" s="1170"/>
      <c r="CE38" s="1170"/>
      <c r="CF38" s="1170"/>
      <c r="CG38" s="1170"/>
      <c r="CH38" s="1170"/>
      <c r="CI38" s="1170"/>
      <c r="CJ38" s="1170"/>
      <c r="CK38" s="1170"/>
      <c r="CL38" s="1170"/>
      <c r="CM38" s="1170"/>
      <c r="CN38" s="1171"/>
      <c r="CO38" s="73"/>
    </row>
    <row r="39" spans="1:93" s="26" customFormat="1" ht="19.5" customHeight="1" x14ac:dyDescent="0.15">
      <c r="A39" s="73"/>
      <c r="B39" s="106"/>
      <c r="C39" s="1151" t="str">
        <f>IF(OR($I$15="",C35="",C37=""),"（   ）",TEXT(WEEKDAY(DATE(2018+$I$15,C35,C37)),"(aaa)"))</f>
        <v>(土)</v>
      </c>
      <c r="D39" s="1152"/>
      <c r="E39" s="1165"/>
      <c r="F39" s="28"/>
      <c r="G39" s="2"/>
      <c r="H39" s="22" t="s">
        <v>20</v>
      </c>
      <c r="I39" s="2"/>
      <c r="J39" s="19"/>
      <c r="K39" s="19"/>
      <c r="L39" s="19"/>
      <c r="M39" s="50"/>
      <c r="N39" s="50"/>
      <c r="O39" s="51" t="s">
        <v>223</v>
      </c>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1" t="s">
        <v>223</v>
      </c>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42"/>
      <c r="CA39" s="2034"/>
      <c r="CB39" s="2035"/>
      <c r="CC39" s="1175"/>
      <c r="CD39" s="1157"/>
      <c r="CE39" s="1157"/>
      <c r="CF39" s="1157"/>
      <c r="CG39" s="1157"/>
      <c r="CH39" s="1157"/>
      <c r="CI39" s="1157"/>
      <c r="CJ39" s="1157"/>
      <c r="CK39" s="1157"/>
      <c r="CL39" s="1157"/>
      <c r="CM39" s="1157"/>
      <c r="CN39" s="1176"/>
      <c r="CO39" s="73"/>
    </row>
    <row r="40" spans="1:93" s="26" customFormat="1" ht="3" customHeight="1" x14ac:dyDescent="0.15">
      <c r="A40" s="73"/>
      <c r="B40" s="106"/>
      <c r="C40" s="142"/>
      <c r="D40" s="143"/>
      <c r="E40" s="23"/>
      <c r="F40" s="143"/>
      <c r="G40" s="143"/>
      <c r="H40" s="23"/>
      <c r="I40" s="2"/>
      <c r="J40" s="13"/>
      <c r="K40" s="2"/>
      <c r="L40" s="2"/>
      <c r="M40" s="10"/>
      <c r="N40" s="29"/>
      <c r="O40" s="23"/>
      <c r="P40" s="2"/>
      <c r="Q40" s="10"/>
      <c r="R40" s="2"/>
      <c r="S40" s="2"/>
      <c r="T40" s="2"/>
      <c r="U40" s="10"/>
      <c r="V40" s="2"/>
      <c r="W40" s="2"/>
      <c r="X40" s="2"/>
      <c r="Y40" s="2"/>
      <c r="Z40" s="13"/>
      <c r="AA40" s="2"/>
      <c r="AB40" s="2"/>
      <c r="AC40" s="10"/>
      <c r="AD40" s="2"/>
      <c r="AE40" s="2"/>
      <c r="AF40" s="2"/>
      <c r="AG40" s="2"/>
      <c r="AH40" s="13"/>
      <c r="AI40" s="2"/>
      <c r="AJ40" s="2"/>
      <c r="AK40" s="10"/>
      <c r="AL40" s="2"/>
      <c r="AM40" s="2"/>
      <c r="AN40" s="2"/>
      <c r="AO40" s="2"/>
      <c r="AP40" s="13"/>
      <c r="AQ40" s="2"/>
      <c r="AR40" s="2"/>
      <c r="AS40" s="10"/>
      <c r="AT40" s="2"/>
      <c r="AU40" s="2"/>
      <c r="AV40" s="2"/>
      <c r="AW40" s="10"/>
      <c r="AX40" s="2"/>
      <c r="AY40" s="2"/>
      <c r="AZ40" s="2"/>
      <c r="BA40" s="10"/>
      <c r="BB40" s="29"/>
      <c r="BC40" s="2"/>
      <c r="BD40" s="2"/>
      <c r="BE40" s="10"/>
      <c r="BF40" s="2"/>
      <c r="BG40" s="2"/>
      <c r="BH40" s="2"/>
      <c r="BI40" s="10"/>
      <c r="BJ40" s="2"/>
      <c r="BK40" s="2"/>
      <c r="BL40" s="2"/>
      <c r="BM40" s="2"/>
      <c r="BN40" s="13"/>
      <c r="BO40" s="2"/>
      <c r="BP40" s="2"/>
      <c r="BQ40" s="10"/>
      <c r="BR40" s="2"/>
      <c r="BS40" s="2"/>
      <c r="BT40" s="2"/>
      <c r="BU40" s="10"/>
      <c r="BV40" s="2"/>
      <c r="BW40" s="2"/>
      <c r="BX40" s="2"/>
      <c r="BY40" s="10"/>
      <c r="BZ40" s="29"/>
      <c r="CA40" s="2034"/>
      <c r="CB40" s="2035"/>
      <c r="CC40" s="1177"/>
      <c r="CD40" s="1152"/>
      <c r="CE40" s="1152"/>
      <c r="CF40" s="1152"/>
      <c r="CG40" s="1152"/>
      <c r="CH40" s="1152"/>
      <c r="CI40" s="1152"/>
      <c r="CJ40" s="1152"/>
      <c r="CK40" s="1152"/>
      <c r="CL40" s="1152"/>
      <c r="CM40" s="1152"/>
      <c r="CN40" s="1178"/>
      <c r="CO40" s="73"/>
    </row>
    <row r="41" spans="1:93" s="26" customFormat="1" ht="3" customHeight="1" thickBot="1" x14ac:dyDescent="0.2">
      <c r="A41" s="73"/>
      <c r="B41" s="106"/>
      <c r="C41" s="147"/>
      <c r="D41" s="148"/>
      <c r="E41" s="24"/>
      <c r="F41" s="148"/>
      <c r="G41" s="148"/>
      <c r="H41" s="24"/>
      <c r="I41" s="5"/>
      <c r="J41" s="15"/>
      <c r="K41" s="6"/>
      <c r="L41" s="15"/>
      <c r="M41" s="5"/>
      <c r="N41" s="30"/>
      <c r="O41" s="17"/>
      <c r="P41" s="15"/>
      <c r="Q41" s="5"/>
      <c r="R41" s="15"/>
      <c r="S41" s="5"/>
      <c r="T41" s="15"/>
      <c r="U41" s="5"/>
      <c r="V41" s="15"/>
      <c r="W41" s="6"/>
      <c r="X41" s="5"/>
      <c r="Y41" s="5"/>
      <c r="Z41" s="15"/>
      <c r="AA41" s="5"/>
      <c r="AB41" s="15"/>
      <c r="AC41" s="6"/>
      <c r="AD41" s="15"/>
      <c r="AE41" s="5"/>
      <c r="AF41" s="15"/>
      <c r="AG41" s="5"/>
      <c r="AH41" s="15"/>
      <c r="AI41" s="5"/>
      <c r="AJ41" s="15"/>
      <c r="AK41" s="5"/>
      <c r="AL41" s="15"/>
      <c r="AM41" s="5"/>
      <c r="AN41" s="15"/>
      <c r="AO41" s="5"/>
      <c r="AP41" s="15"/>
      <c r="AQ41" s="6"/>
      <c r="AR41" s="5"/>
      <c r="AS41" s="5"/>
      <c r="AT41" s="15"/>
      <c r="AU41" s="5"/>
      <c r="AV41" s="15"/>
      <c r="AW41" s="5"/>
      <c r="AX41" s="15"/>
      <c r="AY41" s="5"/>
      <c r="AZ41" s="15"/>
      <c r="BA41" s="10"/>
      <c r="BB41" s="6"/>
      <c r="BC41" s="6"/>
      <c r="BD41" s="5"/>
      <c r="BE41" s="5"/>
      <c r="BF41" s="15"/>
      <c r="BG41" s="5"/>
      <c r="BH41" s="15"/>
      <c r="BI41" s="5"/>
      <c r="BJ41" s="15"/>
      <c r="BK41" s="6"/>
      <c r="BL41" s="5"/>
      <c r="BM41" s="5"/>
      <c r="BN41" s="15"/>
      <c r="BO41" s="5"/>
      <c r="BP41" s="15"/>
      <c r="BQ41" s="6"/>
      <c r="BR41" s="5"/>
      <c r="BS41" s="5"/>
      <c r="BT41" s="15"/>
      <c r="BU41" s="6"/>
      <c r="BV41" s="5"/>
      <c r="BW41" s="6"/>
      <c r="BX41" s="5"/>
      <c r="BY41" s="6"/>
      <c r="BZ41" s="30"/>
      <c r="CA41" s="2036"/>
      <c r="CB41" s="2037"/>
      <c r="CC41" s="1179"/>
      <c r="CD41" s="1180"/>
      <c r="CE41" s="1180"/>
      <c r="CF41" s="1180"/>
      <c r="CG41" s="1180"/>
      <c r="CH41" s="1180"/>
      <c r="CI41" s="1180"/>
      <c r="CJ41" s="1180"/>
      <c r="CK41" s="1180"/>
      <c r="CL41" s="1180"/>
      <c r="CM41" s="1180"/>
      <c r="CN41" s="1181"/>
      <c r="CO41" s="73"/>
    </row>
    <row r="42" spans="1:93" s="26" customFormat="1" ht="19.5" customHeight="1" x14ac:dyDescent="0.15">
      <c r="A42" s="73"/>
      <c r="B42" s="106"/>
      <c r="C42" s="1188" t="s">
        <v>16</v>
      </c>
      <c r="D42" s="1157"/>
      <c r="E42" s="1189"/>
      <c r="F42" s="1172" t="s">
        <v>12</v>
      </c>
      <c r="G42" s="1172"/>
      <c r="H42" s="1173"/>
      <c r="I42" s="16"/>
      <c r="J42" s="16"/>
      <c r="K42" s="16"/>
      <c r="L42" s="25"/>
      <c r="M42" s="2025" t="s">
        <v>232</v>
      </c>
      <c r="N42" s="1996"/>
      <c r="O42" s="2052" t="s">
        <v>138</v>
      </c>
      <c r="P42" s="2025" t="s">
        <v>8</v>
      </c>
      <c r="Q42" s="1995"/>
      <c r="R42" s="1995"/>
      <c r="S42" s="1996"/>
      <c r="T42" s="2019" t="s">
        <v>243</v>
      </c>
      <c r="U42" s="2054"/>
      <c r="V42" s="2055"/>
      <c r="W42" s="2025" t="s">
        <v>238</v>
      </c>
      <c r="X42" s="1995"/>
      <c r="Y42" s="1995"/>
      <c r="Z42" s="1995"/>
      <c r="AA42" s="1995"/>
      <c r="AB42" s="1995"/>
      <c r="AC42" s="1995"/>
      <c r="AD42" s="1995"/>
      <c r="AE42" s="1995"/>
      <c r="AF42" s="1995"/>
      <c r="AG42" s="1996"/>
      <c r="AH42" s="1995" t="s">
        <v>9</v>
      </c>
      <c r="AI42" s="1995"/>
      <c r="AJ42" s="1995"/>
      <c r="AK42" s="1996"/>
      <c r="AL42" s="2059" t="s">
        <v>240</v>
      </c>
      <c r="AM42" s="2061" t="s">
        <v>241</v>
      </c>
      <c r="AN42" s="45"/>
      <c r="AO42" s="16"/>
      <c r="AP42" s="16"/>
      <c r="AQ42" s="16"/>
      <c r="AR42" s="16"/>
      <c r="AS42" s="16"/>
      <c r="AT42" s="16"/>
      <c r="AU42" s="16"/>
      <c r="AV42" s="16"/>
      <c r="AW42" s="16"/>
      <c r="AX42" s="16"/>
      <c r="AY42" s="16"/>
      <c r="AZ42" s="16"/>
      <c r="BA42" s="16"/>
      <c r="BB42" s="54"/>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25"/>
      <c r="CA42" s="1182" t="s">
        <v>7</v>
      </c>
      <c r="CB42" s="1183"/>
      <c r="CC42" s="1183"/>
      <c r="CD42" s="1183"/>
      <c r="CE42" s="1184" t="s">
        <v>5</v>
      </c>
      <c r="CF42" s="1184"/>
      <c r="CG42" s="2001">
        <v>0</v>
      </c>
      <c r="CH42" s="2001"/>
      <c r="CI42" s="2001"/>
      <c r="CJ42" s="1184" t="s">
        <v>6</v>
      </c>
      <c r="CK42" s="1184"/>
      <c r="CL42" s="2001">
        <v>0</v>
      </c>
      <c r="CM42" s="2001"/>
      <c r="CN42" s="2002"/>
      <c r="CO42" s="73"/>
    </row>
    <row r="43" spans="1:93" s="26" customFormat="1" ht="19.5" customHeight="1" x14ac:dyDescent="0.15">
      <c r="A43" s="73"/>
      <c r="B43" s="106"/>
      <c r="C43" s="1151">
        <f>IF(C27&lt;&gt;0,MONTH(DATE(1988+$I$15,$M$15,$Q$15)+2),"")</f>
        <v>10</v>
      </c>
      <c r="D43" s="1152"/>
      <c r="E43" s="1165"/>
      <c r="F43" s="1174"/>
      <c r="G43" s="1174"/>
      <c r="H43" s="1167"/>
      <c r="I43" s="4"/>
      <c r="J43" s="4"/>
      <c r="K43" s="4"/>
      <c r="L43" s="10"/>
      <c r="M43" s="2000"/>
      <c r="N43" s="1998"/>
      <c r="O43" s="2053"/>
      <c r="P43" s="2000"/>
      <c r="Q43" s="1997"/>
      <c r="R43" s="1997"/>
      <c r="S43" s="1998"/>
      <c r="T43" s="2056"/>
      <c r="U43" s="2057"/>
      <c r="V43" s="2058"/>
      <c r="W43" s="2000"/>
      <c r="X43" s="1997"/>
      <c r="Y43" s="1997"/>
      <c r="Z43" s="1997"/>
      <c r="AA43" s="1997"/>
      <c r="AB43" s="1997"/>
      <c r="AC43" s="1997"/>
      <c r="AD43" s="1997"/>
      <c r="AE43" s="1997"/>
      <c r="AF43" s="1997"/>
      <c r="AG43" s="1998"/>
      <c r="AH43" s="1997"/>
      <c r="AI43" s="1997"/>
      <c r="AJ43" s="1997"/>
      <c r="AK43" s="1998"/>
      <c r="AL43" s="2060"/>
      <c r="AM43" s="2062"/>
      <c r="AN43" s="49"/>
      <c r="AO43" s="4"/>
      <c r="AP43" s="4"/>
      <c r="AQ43" s="4"/>
      <c r="AR43" s="4"/>
      <c r="AS43" s="4"/>
      <c r="AT43" s="4"/>
      <c r="AU43" s="4"/>
      <c r="AV43" s="4"/>
      <c r="AW43" s="4"/>
      <c r="AX43" s="4"/>
      <c r="AY43" s="4"/>
      <c r="AZ43" s="4"/>
      <c r="BA43" s="4"/>
      <c r="BB43" s="28"/>
      <c r="BC43" s="2"/>
      <c r="BD43" s="2"/>
      <c r="BE43" s="4"/>
      <c r="BF43" s="2"/>
      <c r="BG43" s="2"/>
      <c r="BH43" s="2"/>
      <c r="BI43" s="2"/>
      <c r="BJ43" s="2"/>
      <c r="BK43" s="2"/>
      <c r="BL43" s="2"/>
      <c r="BM43" s="2"/>
      <c r="BN43" s="2"/>
      <c r="BO43" s="2"/>
      <c r="BP43" s="2"/>
      <c r="BQ43" s="2"/>
      <c r="BR43" s="2"/>
      <c r="BS43" s="2"/>
      <c r="BT43" s="2"/>
      <c r="BU43" s="2"/>
      <c r="BV43" s="2"/>
      <c r="BW43" s="2"/>
      <c r="BX43" s="2"/>
      <c r="BY43" s="2"/>
      <c r="BZ43" s="10"/>
      <c r="CA43" s="1186" t="s">
        <v>161</v>
      </c>
      <c r="CB43" s="1187"/>
      <c r="CC43" s="1187"/>
      <c r="CD43" s="1187"/>
      <c r="CE43" s="1170" t="s">
        <v>5</v>
      </c>
      <c r="CF43" s="1170"/>
      <c r="CG43" s="2006">
        <v>0</v>
      </c>
      <c r="CH43" s="2006"/>
      <c r="CI43" s="2006"/>
      <c r="CJ43" s="1170" t="s">
        <v>6</v>
      </c>
      <c r="CK43" s="1170"/>
      <c r="CL43" s="2006">
        <v>0</v>
      </c>
      <c r="CM43" s="2006"/>
      <c r="CN43" s="2007"/>
      <c r="CO43" s="73"/>
    </row>
    <row r="44" spans="1:93" s="26" customFormat="1" ht="19.5" customHeight="1" x14ac:dyDescent="0.15">
      <c r="A44" s="73"/>
      <c r="B44" s="106"/>
      <c r="C44" s="1151" t="s">
        <v>18</v>
      </c>
      <c r="D44" s="1152"/>
      <c r="E44" s="1165"/>
      <c r="F44" s="17"/>
      <c r="G44" s="5"/>
      <c r="H44" s="18" t="s">
        <v>20</v>
      </c>
      <c r="I44" s="5"/>
      <c r="J44" s="20"/>
      <c r="K44" s="20"/>
      <c r="L44" s="53"/>
      <c r="M44" s="41"/>
      <c r="N44" s="41"/>
      <c r="O44" s="43" t="s">
        <v>222</v>
      </c>
      <c r="P44" s="2033" t="s">
        <v>224</v>
      </c>
      <c r="Q44" s="2031"/>
      <c r="R44" s="2031"/>
      <c r="S44" s="2032"/>
      <c r="T44" s="2033" t="s">
        <v>242</v>
      </c>
      <c r="U44" s="2031"/>
      <c r="V44" s="2032"/>
      <c r="W44" s="2033" t="s">
        <v>239</v>
      </c>
      <c r="X44" s="2031"/>
      <c r="Y44" s="2031"/>
      <c r="Z44" s="2031"/>
      <c r="AA44" s="2031"/>
      <c r="AB44" s="2031"/>
      <c r="AC44" s="2031"/>
      <c r="AD44" s="2031"/>
      <c r="AE44" s="2031"/>
      <c r="AF44" s="2031"/>
      <c r="AG44" s="2032"/>
      <c r="AH44" s="2031" t="s">
        <v>224</v>
      </c>
      <c r="AI44" s="2031"/>
      <c r="AJ44" s="2031"/>
      <c r="AK44" s="2032"/>
      <c r="AL44" s="43" t="s">
        <v>230</v>
      </c>
      <c r="AM44" s="55"/>
      <c r="AN44" s="50"/>
      <c r="AO44" s="5"/>
      <c r="AP44" s="5"/>
      <c r="AQ44" s="20"/>
      <c r="AR44" s="20"/>
      <c r="AS44" s="20"/>
      <c r="AT44" s="20"/>
      <c r="AU44" s="20"/>
      <c r="AV44" s="20"/>
      <c r="AW44" s="20"/>
      <c r="AX44" s="19"/>
      <c r="AY44" s="20"/>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27"/>
      <c r="CA44" s="2034" t="s">
        <v>28</v>
      </c>
      <c r="CB44" s="2035"/>
      <c r="CC44" s="2050" t="s">
        <v>244</v>
      </c>
      <c r="CD44" s="2050"/>
      <c r="CE44" s="2050"/>
      <c r="CF44" s="2050"/>
      <c r="CG44" s="2050"/>
      <c r="CH44" s="2050"/>
      <c r="CI44" s="2050"/>
      <c r="CJ44" s="2050"/>
      <c r="CK44" s="2050"/>
      <c r="CL44" s="2050"/>
      <c r="CM44" s="2050"/>
      <c r="CN44" s="2051"/>
      <c r="CO44" s="73"/>
    </row>
    <row r="45" spans="1:93" s="26" customFormat="1" ht="19.5" customHeight="1" x14ac:dyDescent="0.15">
      <c r="A45" s="73"/>
      <c r="B45" s="106"/>
      <c r="C45" s="1151">
        <f>IF(C29&lt;&gt;0,DAY(DATE(1989+$I$15,$M$15,$Q$15)+2),"")</f>
        <v>20</v>
      </c>
      <c r="D45" s="1152"/>
      <c r="E45" s="1165"/>
      <c r="F45" s="1172" t="s">
        <v>14</v>
      </c>
      <c r="G45" s="1172"/>
      <c r="H45" s="1173"/>
      <c r="I45" s="16"/>
      <c r="J45" s="16"/>
      <c r="K45" s="16"/>
      <c r="L45" s="16"/>
      <c r="M45" s="45"/>
      <c r="N45" s="45"/>
      <c r="O45" s="2023" t="s">
        <v>138</v>
      </c>
      <c r="P45" s="45"/>
      <c r="Q45" s="45"/>
      <c r="R45" s="45"/>
      <c r="S45" s="45"/>
      <c r="T45" s="16"/>
      <c r="U45" s="16"/>
      <c r="V45" s="16"/>
      <c r="W45" s="2025" t="s">
        <v>265</v>
      </c>
      <c r="X45" s="1995"/>
      <c r="Y45" s="1995"/>
      <c r="Z45" s="1995"/>
      <c r="AA45" s="1995"/>
      <c r="AB45" s="1995"/>
      <c r="AC45" s="1995"/>
      <c r="AD45" s="1995"/>
      <c r="AE45" s="1995"/>
      <c r="AF45" s="1995"/>
      <c r="AG45" s="1996"/>
      <c r="AH45" s="16"/>
      <c r="AI45" s="16"/>
      <c r="AJ45" s="16"/>
      <c r="AK45" s="16"/>
      <c r="AL45" s="16"/>
      <c r="AM45" s="16"/>
      <c r="AN45" s="16"/>
      <c r="AO45" s="16"/>
      <c r="AP45" s="16"/>
      <c r="AQ45" s="16"/>
      <c r="AR45" s="16"/>
      <c r="AS45" s="16"/>
      <c r="AT45" s="16"/>
      <c r="AU45" s="16"/>
      <c r="AV45" s="16"/>
      <c r="AW45" s="16"/>
      <c r="AX45" s="16"/>
      <c r="AY45" s="16"/>
      <c r="AZ45" s="16"/>
      <c r="BA45" s="16"/>
      <c r="BB45" s="54"/>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25"/>
      <c r="CA45" s="2034"/>
      <c r="CB45" s="2035"/>
      <c r="CC45" s="1170"/>
      <c r="CD45" s="1170"/>
      <c r="CE45" s="1170"/>
      <c r="CF45" s="1170"/>
      <c r="CG45" s="1170"/>
      <c r="CH45" s="1170"/>
      <c r="CI45" s="1170"/>
      <c r="CJ45" s="1170"/>
      <c r="CK45" s="1170"/>
      <c r="CL45" s="1170"/>
      <c r="CM45" s="1170"/>
      <c r="CN45" s="1171"/>
      <c r="CO45" s="73"/>
    </row>
    <row r="46" spans="1:93" s="26" customFormat="1" ht="19.5" customHeight="1" x14ac:dyDescent="0.15">
      <c r="A46" s="73"/>
      <c r="B46" s="106"/>
      <c r="C46" s="1151" t="s">
        <v>19</v>
      </c>
      <c r="D46" s="1152"/>
      <c r="E46" s="1165"/>
      <c r="F46" s="1174"/>
      <c r="G46" s="1174"/>
      <c r="H46" s="1167"/>
      <c r="I46" s="4"/>
      <c r="J46" s="4"/>
      <c r="K46" s="4"/>
      <c r="L46" s="2"/>
      <c r="M46" s="47"/>
      <c r="N46" s="47"/>
      <c r="O46" s="2024"/>
      <c r="P46" s="47"/>
      <c r="Q46" s="47"/>
      <c r="R46" s="49"/>
      <c r="S46" s="49"/>
      <c r="T46" s="2"/>
      <c r="U46" s="2"/>
      <c r="V46" s="2"/>
      <c r="W46" s="2000"/>
      <c r="X46" s="1997"/>
      <c r="Y46" s="1997"/>
      <c r="Z46" s="1997"/>
      <c r="AA46" s="1997"/>
      <c r="AB46" s="1997"/>
      <c r="AC46" s="1997"/>
      <c r="AD46" s="1997"/>
      <c r="AE46" s="1997"/>
      <c r="AF46" s="1997"/>
      <c r="AG46" s="1998"/>
      <c r="AH46" s="2"/>
      <c r="AI46" s="2"/>
      <c r="AJ46" s="2"/>
      <c r="AK46" s="2"/>
      <c r="AL46" s="2"/>
      <c r="AM46" s="2"/>
      <c r="AN46" s="2"/>
      <c r="AO46" s="2"/>
      <c r="AP46" s="2"/>
      <c r="AQ46" s="2"/>
      <c r="AR46" s="2"/>
      <c r="AS46" s="2"/>
      <c r="AT46" s="2"/>
      <c r="AU46" s="2"/>
      <c r="AV46" s="2"/>
      <c r="AW46" s="2"/>
      <c r="AX46" s="2"/>
      <c r="AY46" s="2"/>
      <c r="AZ46" s="2"/>
      <c r="BA46" s="2"/>
      <c r="BB46" s="28"/>
      <c r="BC46" s="2"/>
      <c r="BD46" s="2"/>
      <c r="BE46" s="2"/>
      <c r="BF46" s="2"/>
      <c r="BG46" s="2"/>
      <c r="BH46" s="2"/>
      <c r="BI46" s="2"/>
      <c r="BJ46" s="2"/>
      <c r="BK46" s="2"/>
      <c r="BL46" s="2"/>
      <c r="BM46" s="2"/>
      <c r="BN46" s="2"/>
      <c r="BO46" s="2"/>
      <c r="BP46" s="2"/>
      <c r="BQ46" s="2"/>
      <c r="BR46" s="2"/>
      <c r="BS46" s="2"/>
      <c r="BT46" s="2"/>
      <c r="BU46" s="2"/>
      <c r="BV46" s="2"/>
      <c r="BW46" s="2"/>
      <c r="BX46" s="2"/>
      <c r="BY46" s="2"/>
      <c r="BZ46" s="10"/>
      <c r="CA46" s="2034"/>
      <c r="CB46" s="2035"/>
      <c r="CC46" s="1170"/>
      <c r="CD46" s="1170"/>
      <c r="CE46" s="1170"/>
      <c r="CF46" s="1170"/>
      <c r="CG46" s="1170"/>
      <c r="CH46" s="1170"/>
      <c r="CI46" s="1170"/>
      <c r="CJ46" s="1170"/>
      <c r="CK46" s="1170"/>
      <c r="CL46" s="1170"/>
      <c r="CM46" s="1170"/>
      <c r="CN46" s="1171"/>
      <c r="CO46" s="73"/>
    </row>
    <row r="47" spans="1:93" s="26" customFormat="1" ht="19.5" customHeight="1" x14ac:dyDescent="0.15">
      <c r="A47" s="73"/>
      <c r="B47" s="106"/>
      <c r="C47" s="1151" t="str">
        <f>IF(OR($I$15="",C43="",C45=""),"（   ）",TEXT(WEEKDAY(DATE(2018+$I$15,C43,C45)),"(aaa)"))</f>
        <v>(日)</v>
      </c>
      <c r="D47" s="1152"/>
      <c r="E47" s="1165"/>
      <c r="F47" s="28"/>
      <c r="G47" s="2"/>
      <c r="H47" s="22" t="s">
        <v>20</v>
      </c>
      <c r="I47" s="19"/>
      <c r="J47" s="19"/>
      <c r="K47" s="19"/>
      <c r="L47" s="19"/>
      <c r="M47" s="50"/>
      <c r="N47" s="42"/>
      <c r="O47" s="56" t="s">
        <v>223</v>
      </c>
      <c r="P47" s="50"/>
      <c r="Q47" s="50"/>
      <c r="R47" s="50"/>
      <c r="S47" s="50"/>
      <c r="T47" s="19"/>
      <c r="U47" s="19"/>
      <c r="V47" s="19"/>
      <c r="W47" s="2033" t="s">
        <v>266</v>
      </c>
      <c r="X47" s="2031"/>
      <c r="Y47" s="2031"/>
      <c r="Z47" s="2031"/>
      <c r="AA47" s="2031"/>
      <c r="AB47" s="2031"/>
      <c r="AC47" s="2031"/>
      <c r="AD47" s="2031"/>
      <c r="AE47" s="2031"/>
      <c r="AF47" s="2031"/>
      <c r="AG47" s="2032"/>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27"/>
      <c r="CA47" s="2034"/>
      <c r="CB47" s="2035"/>
      <c r="CC47" s="1175"/>
      <c r="CD47" s="1157"/>
      <c r="CE47" s="1157"/>
      <c r="CF47" s="1157"/>
      <c r="CG47" s="1157"/>
      <c r="CH47" s="1157"/>
      <c r="CI47" s="1157"/>
      <c r="CJ47" s="1157"/>
      <c r="CK47" s="1157"/>
      <c r="CL47" s="1157"/>
      <c r="CM47" s="1157"/>
      <c r="CN47" s="1176"/>
      <c r="CO47" s="73"/>
    </row>
    <row r="48" spans="1:93" ht="3" customHeight="1" x14ac:dyDescent="0.15">
      <c r="A48" s="65"/>
      <c r="B48" s="65"/>
      <c r="C48" s="31"/>
      <c r="D48" s="2"/>
      <c r="E48" s="10"/>
      <c r="F48" s="2"/>
      <c r="G48" s="28"/>
      <c r="H48" s="23"/>
      <c r="I48" s="2"/>
      <c r="J48" s="13"/>
      <c r="K48" s="2"/>
      <c r="L48" s="2"/>
      <c r="M48" s="10"/>
      <c r="N48" s="2"/>
      <c r="O48" s="2"/>
      <c r="P48" s="2"/>
      <c r="Q48" s="10"/>
      <c r="R48" s="2"/>
      <c r="S48" s="2"/>
      <c r="T48" s="2"/>
      <c r="U48" s="10"/>
      <c r="V48" s="2"/>
      <c r="W48" s="2"/>
      <c r="X48" s="2"/>
      <c r="Y48" s="2"/>
      <c r="Z48" s="13"/>
      <c r="AA48" s="2"/>
      <c r="AB48" s="2"/>
      <c r="AC48" s="10"/>
      <c r="AD48" s="2"/>
      <c r="AE48" s="2"/>
      <c r="AF48" s="2"/>
      <c r="AG48" s="2"/>
      <c r="AH48" s="13"/>
      <c r="AI48" s="2"/>
      <c r="AJ48" s="2"/>
      <c r="AK48" s="10"/>
      <c r="AL48" s="2"/>
      <c r="AM48" s="2"/>
      <c r="AN48" s="2"/>
      <c r="AO48" s="2"/>
      <c r="AP48" s="13"/>
      <c r="AQ48" s="2"/>
      <c r="AR48" s="2"/>
      <c r="AS48" s="10"/>
      <c r="AT48" s="2"/>
      <c r="AU48" s="2"/>
      <c r="AV48" s="2"/>
      <c r="AW48" s="10"/>
      <c r="AX48" s="2"/>
      <c r="AY48" s="2"/>
      <c r="AZ48" s="2"/>
      <c r="BA48" s="10"/>
      <c r="BB48" s="2"/>
      <c r="BC48" s="2"/>
      <c r="BD48" s="2"/>
      <c r="BE48" s="10"/>
      <c r="BF48" s="2"/>
      <c r="BG48" s="2"/>
      <c r="BH48" s="2"/>
      <c r="BI48" s="10"/>
      <c r="BJ48" s="2"/>
      <c r="BK48" s="2"/>
      <c r="BL48" s="2"/>
      <c r="BM48" s="2"/>
      <c r="BN48" s="13"/>
      <c r="BO48" s="2"/>
      <c r="BP48" s="2"/>
      <c r="BQ48" s="10"/>
      <c r="BR48" s="2"/>
      <c r="BS48" s="2">
        <v>2</v>
      </c>
      <c r="BT48" s="2"/>
      <c r="BU48" s="10"/>
      <c r="BV48" s="2"/>
      <c r="BW48" s="2"/>
      <c r="BX48" s="2"/>
      <c r="BY48" s="10"/>
      <c r="BZ48" s="29"/>
      <c r="CA48" s="2034"/>
      <c r="CB48" s="2035"/>
      <c r="CC48" s="1177"/>
      <c r="CD48" s="1152"/>
      <c r="CE48" s="1152"/>
      <c r="CF48" s="1152"/>
      <c r="CG48" s="1152"/>
      <c r="CH48" s="1152"/>
      <c r="CI48" s="1152"/>
      <c r="CJ48" s="1152"/>
      <c r="CK48" s="1152"/>
      <c r="CL48" s="1152"/>
      <c r="CM48" s="1152"/>
      <c r="CN48" s="1178"/>
    </row>
    <row r="49" spans="1:93" ht="3" customHeight="1" thickBot="1" x14ac:dyDescent="0.2">
      <c r="A49" s="65"/>
      <c r="B49" s="65"/>
      <c r="C49" s="32"/>
      <c r="D49" s="33"/>
      <c r="E49" s="34"/>
      <c r="F49" s="33"/>
      <c r="G49" s="35"/>
      <c r="H49" s="36"/>
      <c r="I49" s="33"/>
      <c r="J49" s="37"/>
      <c r="K49" s="34"/>
      <c r="L49" s="37"/>
      <c r="M49" s="33"/>
      <c r="N49" s="37"/>
      <c r="O49" s="33"/>
      <c r="P49" s="37"/>
      <c r="Q49" s="33"/>
      <c r="R49" s="37"/>
      <c r="S49" s="33"/>
      <c r="T49" s="37"/>
      <c r="U49" s="33"/>
      <c r="V49" s="37"/>
      <c r="W49" s="33"/>
      <c r="X49" s="37"/>
      <c r="Y49" s="33"/>
      <c r="Z49" s="37"/>
      <c r="AA49" s="33"/>
      <c r="AB49" s="37"/>
      <c r="AC49" s="34"/>
      <c r="AD49" s="37"/>
      <c r="AE49" s="33"/>
      <c r="AF49" s="37"/>
      <c r="AG49" s="33"/>
      <c r="AH49" s="37"/>
      <c r="AI49" s="33"/>
      <c r="AJ49" s="37"/>
      <c r="AK49" s="33"/>
      <c r="AL49" s="37"/>
      <c r="AM49" s="33"/>
      <c r="AN49" s="37"/>
      <c r="AO49" s="33"/>
      <c r="AP49" s="37"/>
      <c r="AQ49" s="33"/>
      <c r="AR49" s="37"/>
      <c r="AS49" s="33"/>
      <c r="AT49" s="37"/>
      <c r="AU49" s="33"/>
      <c r="AV49" s="37"/>
      <c r="AW49" s="33"/>
      <c r="AX49" s="37"/>
      <c r="AY49" s="33"/>
      <c r="AZ49" s="37"/>
      <c r="BA49" s="33"/>
      <c r="BB49" s="37"/>
      <c r="BC49" s="34"/>
      <c r="BD49" s="33"/>
      <c r="BE49" s="33"/>
      <c r="BF49" s="37"/>
      <c r="BG49" s="33"/>
      <c r="BH49" s="37"/>
      <c r="BI49" s="33"/>
      <c r="BJ49" s="37"/>
      <c r="BK49" s="34"/>
      <c r="BL49" s="33"/>
      <c r="BM49" s="33"/>
      <c r="BN49" s="37"/>
      <c r="BO49" s="33"/>
      <c r="BP49" s="37"/>
      <c r="BQ49" s="34"/>
      <c r="BR49" s="33"/>
      <c r="BS49" s="33"/>
      <c r="BT49" s="37"/>
      <c r="BU49" s="34"/>
      <c r="BV49" s="33"/>
      <c r="BW49" s="34"/>
      <c r="BX49" s="33"/>
      <c r="BY49" s="34"/>
      <c r="BZ49" s="38"/>
      <c r="CA49" s="2036"/>
      <c r="CB49" s="2037"/>
      <c r="CC49" s="1179"/>
      <c r="CD49" s="1180"/>
      <c r="CE49" s="1180"/>
      <c r="CF49" s="1180"/>
      <c r="CG49" s="1180"/>
      <c r="CH49" s="1180"/>
      <c r="CI49" s="1180"/>
      <c r="CJ49" s="1180"/>
      <c r="CK49" s="1180"/>
      <c r="CL49" s="1180"/>
      <c r="CM49" s="1180"/>
      <c r="CN49" s="1181"/>
    </row>
    <row r="50" spans="1:93" ht="13.5" customHeight="1" x14ac:dyDescent="0.15">
      <c r="A50" s="65"/>
      <c r="B50" s="65"/>
      <c r="C50" s="97" t="s">
        <v>162</v>
      </c>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6"/>
      <c r="BR50" s="116"/>
      <c r="BS50" s="116"/>
      <c r="BT50" s="116"/>
      <c r="BU50" s="116"/>
      <c r="BV50" s="116"/>
      <c r="BW50" s="116"/>
      <c r="BX50" s="116"/>
      <c r="BY50" s="116"/>
      <c r="BZ50" s="116"/>
      <c r="CA50" s="93"/>
      <c r="CB50" s="93"/>
      <c r="CC50" s="93"/>
      <c r="CD50" s="93"/>
      <c r="CE50" s="93"/>
      <c r="CF50" s="93"/>
      <c r="CG50" s="93"/>
      <c r="CH50" s="93"/>
      <c r="CI50" s="93"/>
      <c r="CJ50" s="93"/>
      <c r="CK50" s="93"/>
      <c r="CL50" s="93"/>
      <c r="CM50" s="93"/>
      <c r="CN50" s="98"/>
    </row>
    <row r="51" spans="1:93" ht="13.5" customHeight="1" thickBot="1" x14ac:dyDescent="0.2">
      <c r="A51" s="65"/>
      <c r="B51" s="65"/>
      <c r="C51" s="99" t="s">
        <v>163</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1"/>
    </row>
    <row r="52" spans="1:93" ht="19.5" customHeight="1" thickBot="1" x14ac:dyDescent="0.2"/>
    <row r="53" spans="1:93" ht="11.25" customHeight="1" x14ac:dyDescent="0.15">
      <c r="C53" s="1192" t="s">
        <v>294</v>
      </c>
      <c r="D53" s="1193"/>
      <c r="E53" s="1193"/>
      <c r="F53" s="1193"/>
      <c r="G53" s="1193"/>
      <c r="H53" s="1193"/>
      <c r="I53" s="1193"/>
      <c r="J53" s="1193"/>
      <c r="K53" s="1193"/>
      <c r="L53" s="1193"/>
      <c r="M53" s="1193"/>
      <c r="N53" s="1193"/>
      <c r="O53" s="1193"/>
      <c r="P53" s="1193"/>
      <c r="Q53" s="1193"/>
      <c r="R53" s="1193"/>
      <c r="S53" s="783">
        <v>6</v>
      </c>
      <c r="T53" s="784"/>
      <c r="U53" s="141"/>
      <c r="V53" s="139"/>
      <c r="W53" s="784">
        <v>7</v>
      </c>
      <c r="X53" s="784"/>
      <c r="Y53" s="141"/>
      <c r="Z53" s="139"/>
      <c r="AA53" s="784">
        <v>8</v>
      </c>
      <c r="AB53" s="784"/>
      <c r="AC53" s="141"/>
      <c r="AD53" s="139"/>
      <c r="AE53" s="784">
        <v>9</v>
      </c>
      <c r="AF53" s="784"/>
      <c r="AG53" s="141"/>
      <c r="AH53" s="139"/>
      <c r="AI53" s="784">
        <v>10</v>
      </c>
      <c r="AJ53" s="784"/>
      <c r="AK53" s="139"/>
      <c r="AL53" s="139"/>
      <c r="AM53" s="784">
        <v>11</v>
      </c>
      <c r="AN53" s="784"/>
      <c r="AO53" s="784"/>
      <c r="AP53" s="139"/>
      <c r="AQ53" s="139"/>
      <c r="AR53" s="784">
        <v>12</v>
      </c>
      <c r="AS53" s="784"/>
      <c r="AT53" s="139"/>
      <c r="AU53" s="139"/>
      <c r="AV53" s="784">
        <v>13</v>
      </c>
      <c r="AW53" s="784"/>
      <c r="AX53" s="139"/>
      <c r="AY53" s="139"/>
      <c r="AZ53" s="784">
        <v>14</v>
      </c>
      <c r="BA53" s="784"/>
      <c r="BB53" s="139"/>
      <c r="BC53" s="139"/>
      <c r="BD53" s="784">
        <v>15</v>
      </c>
      <c r="BE53" s="784"/>
      <c r="BF53" s="139"/>
      <c r="BG53" s="139"/>
      <c r="BH53" s="784">
        <v>16</v>
      </c>
      <c r="BI53" s="784"/>
      <c r="BJ53" s="139"/>
      <c r="BK53" s="139"/>
      <c r="BL53" s="784">
        <v>17</v>
      </c>
      <c r="BM53" s="784"/>
      <c r="BN53" s="139"/>
      <c r="BO53" s="139"/>
      <c r="BP53" s="784">
        <v>18</v>
      </c>
      <c r="BQ53" s="784"/>
      <c r="BR53" s="139"/>
      <c r="BS53" s="139"/>
      <c r="BT53" s="784">
        <v>19</v>
      </c>
      <c r="BU53" s="784"/>
      <c r="BV53" s="139"/>
      <c r="BW53" s="139"/>
      <c r="BX53" s="784">
        <v>20</v>
      </c>
      <c r="BY53" s="784"/>
      <c r="BZ53" s="139"/>
      <c r="CA53" s="139"/>
      <c r="CB53" s="784">
        <v>21</v>
      </c>
      <c r="CC53" s="784"/>
      <c r="CD53" s="139"/>
      <c r="CE53" s="139"/>
      <c r="CF53" s="784">
        <v>22</v>
      </c>
      <c r="CG53" s="784"/>
      <c r="CH53" s="139"/>
      <c r="CI53" s="140"/>
      <c r="CJ53" s="2"/>
      <c r="CK53" s="2"/>
      <c r="CL53" s="2"/>
      <c r="CM53" s="2"/>
      <c r="CN53" s="2"/>
      <c r="CO53" s="2"/>
    </row>
    <row r="54" spans="1:93" ht="3" customHeight="1" x14ac:dyDescent="0.15">
      <c r="C54" s="1194"/>
      <c r="D54" s="1193"/>
      <c r="E54" s="1193"/>
      <c r="F54" s="1193"/>
      <c r="G54" s="1193"/>
      <c r="H54" s="1193"/>
      <c r="I54" s="1193"/>
      <c r="J54" s="1193"/>
      <c r="K54" s="1193"/>
      <c r="L54" s="1193"/>
      <c r="M54" s="1193"/>
      <c r="N54" s="1193"/>
      <c r="O54" s="1193"/>
      <c r="P54" s="1193"/>
      <c r="Q54" s="1193"/>
      <c r="R54" s="1193"/>
      <c r="S54" s="136"/>
      <c r="T54" s="143"/>
      <c r="U54" s="12"/>
      <c r="V54" s="2"/>
      <c r="W54" s="11"/>
      <c r="X54" s="143"/>
      <c r="Y54" s="12"/>
      <c r="Z54" s="2"/>
      <c r="AA54" s="11"/>
      <c r="AB54" s="143"/>
      <c r="AC54" s="12"/>
      <c r="AD54" s="2"/>
      <c r="AE54" s="11"/>
      <c r="AF54" s="143"/>
      <c r="AG54" s="12"/>
      <c r="AH54" s="2"/>
      <c r="AI54" s="11"/>
      <c r="AJ54" s="143"/>
      <c r="AK54" s="12"/>
      <c r="AL54" s="2"/>
      <c r="AM54" s="11"/>
      <c r="AN54" s="2"/>
      <c r="AO54" s="153"/>
      <c r="AP54" s="12"/>
      <c r="AQ54" s="2"/>
      <c r="AR54" s="11"/>
      <c r="AS54" s="143"/>
      <c r="AT54" s="12"/>
      <c r="AU54" s="2"/>
      <c r="AV54" s="11"/>
      <c r="AW54" s="143"/>
      <c r="AX54" s="12"/>
      <c r="AY54" s="2"/>
      <c r="AZ54" s="11"/>
      <c r="BA54" s="143"/>
      <c r="BB54" s="12"/>
      <c r="BC54" s="2"/>
      <c r="BD54" s="11"/>
      <c r="BE54" s="143"/>
      <c r="BF54" s="12"/>
      <c r="BG54" s="2"/>
      <c r="BH54" s="11"/>
      <c r="BI54" s="143"/>
      <c r="BJ54" s="12"/>
      <c r="BK54" s="2"/>
      <c r="BL54" s="11"/>
      <c r="BM54" s="143"/>
      <c r="BN54" s="12"/>
      <c r="BO54" s="2"/>
      <c r="BP54" s="11"/>
      <c r="BQ54" s="143"/>
      <c r="BR54" s="12"/>
      <c r="BS54" s="2"/>
      <c r="BT54" s="11"/>
      <c r="BU54" s="143"/>
      <c r="BV54" s="12"/>
      <c r="BW54" s="2"/>
      <c r="BX54" s="11"/>
      <c r="BY54" s="143"/>
      <c r="BZ54" s="12"/>
      <c r="CA54" s="2"/>
      <c r="CB54" s="11"/>
      <c r="CC54" s="143"/>
      <c r="CD54" s="12"/>
      <c r="CE54" s="2"/>
      <c r="CF54" s="11"/>
      <c r="CG54" s="143"/>
      <c r="CH54" s="143"/>
      <c r="CI54" s="9"/>
      <c r="CJ54" s="2"/>
      <c r="CK54" s="2"/>
      <c r="CL54" s="2"/>
      <c r="CM54" s="2"/>
      <c r="CN54" s="2"/>
      <c r="CO54" s="2"/>
    </row>
    <row r="55" spans="1:93" ht="3" customHeight="1" x14ac:dyDescent="0.15">
      <c r="C55" s="1194"/>
      <c r="D55" s="1193"/>
      <c r="E55" s="1193"/>
      <c r="F55" s="1193"/>
      <c r="G55" s="1193"/>
      <c r="H55" s="1193"/>
      <c r="I55" s="1193"/>
      <c r="J55" s="1193"/>
      <c r="K55" s="1193"/>
      <c r="L55" s="1193"/>
      <c r="M55" s="1193"/>
      <c r="N55" s="1193"/>
      <c r="O55" s="1193"/>
      <c r="P55" s="1193"/>
      <c r="Q55" s="1193"/>
      <c r="R55" s="1193"/>
      <c r="S55" s="136"/>
      <c r="T55" s="137"/>
      <c r="U55" s="125"/>
      <c r="V55" s="2"/>
      <c r="W55" s="11"/>
      <c r="X55" s="2"/>
      <c r="Y55" s="125"/>
      <c r="Z55" s="2"/>
      <c r="AA55" s="11"/>
      <c r="AB55" s="137"/>
      <c r="AC55" s="125"/>
      <c r="AD55" s="2"/>
      <c r="AE55" s="11"/>
      <c r="AF55" s="2"/>
      <c r="AG55" s="125"/>
      <c r="AH55" s="2"/>
      <c r="AI55" s="11"/>
      <c r="AJ55" s="137"/>
      <c r="AK55" s="125"/>
      <c r="AL55" s="2"/>
      <c r="AM55" s="11"/>
      <c r="AN55" s="2"/>
      <c r="AO55" s="14"/>
      <c r="AP55" s="125"/>
      <c r="AQ55" s="2"/>
      <c r="AR55" s="11"/>
      <c r="AS55" s="137"/>
      <c r="AT55" s="125"/>
      <c r="AU55" s="2"/>
      <c r="AV55" s="11"/>
      <c r="AW55" s="2"/>
      <c r="AX55" s="125"/>
      <c r="AY55" s="2"/>
      <c r="AZ55" s="11"/>
      <c r="BA55" s="137"/>
      <c r="BB55" s="125"/>
      <c r="BC55" s="2"/>
      <c r="BD55" s="11"/>
      <c r="BE55" s="2"/>
      <c r="BF55" s="125"/>
      <c r="BG55" s="2"/>
      <c r="BH55" s="11"/>
      <c r="BI55" s="137"/>
      <c r="BJ55" s="125"/>
      <c r="BK55" s="2"/>
      <c r="BL55" s="11"/>
      <c r="BM55" s="2"/>
      <c r="BN55" s="125"/>
      <c r="BO55" s="2"/>
      <c r="BP55" s="11"/>
      <c r="BQ55" s="137"/>
      <c r="BR55" s="125"/>
      <c r="BS55" s="2"/>
      <c r="BT55" s="11"/>
      <c r="BU55" s="2"/>
      <c r="BV55" s="125"/>
      <c r="BW55" s="2"/>
      <c r="BX55" s="11"/>
      <c r="BY55" s="137"/>
      <c r="BZ55" s="125"/>
      <c r="CA55" s="2"/>
      <c r="CB55" s="11"/>
      <c r="CC55" s="2"/>
      <c r="CD55" s="125"/>
      <c r="CE55" s="2"/>
      <c r="CF55" s="11"/>
      <c r="CG55" s="13"/>
      <c r="CH55" s="2"/>
      <c r="CI55" s="138"/>
      <c r="CJ55" s="2"/>
      <c r="CK55" s="2"/>
      <c r="CL55" s="2"/>
      <c r="CM55" s="2"/>
      <c r="CN55" s="2"/>
      <c r="CO55" s="2"/>
    </row>
    <row r="56" spans="1:93" ht="15" customHeight="1" x14ac:dyDescent="0.15">
      <c r="C56" s="119"/>
      <c r="D56" s="117"/>
      <c r="E56" s="117"/>
      <c r="F56" s="801" t="s">
        <v>279</v>
      </c>
      <c r="G56" s="802"/>
      <c r="H56" s="802"/>
      <c r="I56" s="802"/>
      <c r="J56" s="802"/>
      <c r="K56" s="802"/>
      <c r="L56" s="802"/>
      <c r="M56" s="802"/>
      <c r="N56" s="803"/>
      <c r="O56" s="804" t="s">
        <v>290</v>
      </c>
      <c r="P56" s="805"/>
      <c r="Q56" s="808"/>
      <c r="R56" s="809"/>
      <c r="S56" s="810"/>
      <c r="T56" s="814"/>
      <c r="U56" s="815"/>
      <c r="V56" s="818" t="s">
        <v>296</v>
      </c>
      <c r="W56" s="830" t="s">
        <v>179</v>
      </c>
      <c r="X56" s="831"/>
      <c r="Y56" s="834"/>
      <c r="Z56" s="836" t="s">
        <v>8</v>
      </c>
      <c r="AA56" s="837"/>
      <c r="AB56" s="837"/>
      <c r="AC56" s="837"/>
      <c r="AD56" s="837"/>
      <c r="AE56" s="837"/>
      <c r="AF56" s="834" t="s">
        <v>182</v>
      </c>
      <c r="AG56" s="820"/>
      <c r="AH56" s="820"/>
      <c r="AI56" s="820"/>
      <c r="AJ56" s="820"/>
      <c r="AK56" s="820"/>
      <c r="AL56" s="820"/>
      <c r="AM56" s="820"/>
      <c r="AN56" s="820"/>
      <c r="AO56" s="820"/>
      <c r="AP56" s="820"/>
      <c r="AQ56" s="820"/>
      <c r="AR56" s="814"/>
      <c r="AS56" s="836" t="s">
        <v>9</v>
      </c>
      <c r="AT56" s="837"/>
      <c r="AU56" s="837"/>
      <c r="AV56" s="837"/>
      <c r="AW56" s="837"/>
      <c r="AX56" s="838"/>
      <c r="AY56" s="822" t="s">
        <v>280</v>
      </c>
      <c r="AZ56" s="839"/>
      <c r="BA56" s="839"/>
      <c r="BB56" s="839"/>
      <c r="BC56" s="839"/>
      <c r="BD56" s="839"/>
      <c r="BE56" s="839"/>
      <c r="BF56" s="839"/>
      <c r="BG56" s="839"/>
      <c r="BH56" s="839"/>
      <c r="BI56" s="839"/>
      <c r="BJ56" s="823"/>
      <c r="BK56" s="1370" t="s">
        <v>281</v>
      </c>
      <c r="BL56" s="1371"/>
      <c r="BM56" s="853" t="s">
        <v>138</v>
      </c>
      <c r="BN56" s="854"/>
      <c r="BO56" s="836" t="s">
        <v>10</v>
      </c>
      <c r="BP56" s="837"/>
      <c r="BQ56" s="837"/>
      <c r="BR56" s="837"/>
      <c r="BS56" s="837"/>
      <c r="BT56" s="838"/>
      <c r="BU56" s="820" t="s">
        <v>183</v>
      </c>
      <c r="BV56" s="820"/>
      <c r="BW56" s="820"/>
      <c r="BX56" s="820"/>
      <c r="BY56" s="820"/>
      <c r="BZ56" s="820"/>
      <c r="CA56" s="820"/>
      <c r="CB56" s="820"/>
      <c r="CC56" s="820"/>
      <c r="CD56" s="820"/>
      <c r="CE56" s="820"/>
      <c r="CF56" s="814"/>
      <c r="CG56" s="1374" t="s">
        <v>295</v>
      </c>
      <c r="CH56" s="1374"/>
      <c r="CI56" s="826" t="s">
        <v>293</v>
      </c>
      <c r="CJ56" s="2"/>
      <c r="CK56" s="2"/>
      <c r="CL56" s="2"/>
      <c r="CM56" s="2"/>
      <c r="CN56" s="2"/>
      <c r="CO56" s="2"/>
    </row>
    <row r="57" spans="1:93" ht="15" customHeight="1" thickBot="1" x14ac:dyDescent="0.2">
      <c r="C57" s="120"/>
      <c r="D57" s="118"/>
      <c r="E57" s="118"/>
      <c r="F57" s="841" t="s">
        <v>282</v>
      </c>
      <c r="G57" s="842"/>
      <c r="H57" s="843"/>
      <c r="I57" s="841" t="s">
        <v>283</v>
      </c>
      <c r="J57" s="842"/>
      <c r="K57" s="843"/>
      <c r="L57" s="841" t="s">
        <v>246</v>
      </c>
      <c r="M57" s="842"/>
      <c r="N57" s="843"/>
      <c r="O57" s="806"/>
      <c r="P57" s="807"/>
      <c r="Q57" s="811"/>
      <c r="R57" s="812"/>
      <c r="S57" s="813"/>
      <c r="T57" s="816"/>
      <c r="U57" s="817"/>
      <c r="V57" s="819"/>
      <c r="W57" s="832"/>
      <c r="X57" s="833"/>
      <c r="Y57" s="835"/>
      <c r="Z57" s="844" t="s">
        <v>298</v>
      </c>
      <c r="AA57" s="845"/>
      <c r="AB57" s="845"/>
      <c r="AC57" s="846"/>
      <c r="AD57" s="847" t="s">
        <v>297</v>
      </c>
      <c r="AE57" s="848"/>
      <c r="AF57" s="835"/>
      <c r="AG57" s="821"/>
      <c r="AH57" s="821"/>
      <c r="AI57" s="821"/>
      <c r="AJ57" s="821"/>
      <c r="AK57" s="821"/>
      <c r="AL57" s="821"/>
      <c r="AM57" s="821"/>
      <c r="AN57" s="821"/>
      <c r="AO57" s="821"/>
      <c r="AP57" s="821"/>
      <c r="AQ57" s="821"/>
      <c r="AR57" s="821"/>
      <c r="AS57" s="829"/>
      <c r="AT57" s="829"/>
      <c r="AU57" s="829"/>
      <c r="AV57" s="829"/>
      <c r="AW57" s="829"/>
      <c r="AX57" s="829"/>
      <c r="AY57" s="840"/>
      <c r="AZ57" s="840"/>
      <c r="BA57" s="840"/>
      <c r="BB57" s="840"/>
      <c r="BC57" s="840"/>
      <c r="BD57" s="840"/>
      <c r="BE57" s="840"/>
      <c r="BF57" s="840"/>
      <c r="BG57" s="840"/>
      <c r="BH57" s="840"/>
      <c r="BI57" s="840"/>
      <c r="BJ57" s="825"/>
      <c r="BK57" s="1372"/>
      <c r="BL57" s="1373"/>
      <c r="BM57" s="855"/>
      <c r="BN57" s="856"/>
      <c r="BO57" s="828"/>
      <c r="BP57" s="829"/>
      <c r="BQ57" s="829"/>
      <c r="BR57" s="829"/>
      <c r="BS57" s="829"/>
      <c r="BT57" s="829"/>
      <c r="BU57" s="821"/>
      <c r="BV57" s="821"/>
      <c r="BW57" s="821"/>
      <c r="BX57" s="821"/>
      <c r="BY57" s="821"/>
      <c r="BZ57" s="821"/>
      <c r="CA57" s="821"/>
      <c r="CB57" s="821"/>
      <c r="CC57" s="821"/>
      <c r="CD57" s="821"/>
      <c r="CE57" s="821"/>
      <c r="CF57" s="816"/>
      <c r="CG57" s="1375"/>
      <c r="CH57" s="1375"/>
      <c r="CI57" s="827"/>
      <c r="CJ57" s="2"/>
      <c r="CK57" s="2"/>
      <c r="CL57" s="2"/>
      <c r="CM57" s="2"/>
      <c r="CN57" s="2"/>
      <c r="CO57" s="2"/>
    </row>
    <row r="58" spans="1:93" ht="19.5" customHeight="1" x14ac:dyDescent="0.15">
      <c r="C58" s="1188" t="s">
        <v>209</v>
      </c>
      <c r="D58" s="1157"/>
      <c r="E58" s="1189"/>
      <c r="F58" s="1190" t="s">
        <v>12</v>
      </c>
      <c r="G58" s="1172"/>
      <c r="H58" s="1173"/>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182" t="s">
        <v>7</v>
      </c>
      <c r="CB58" s="1183"/>
      <c r="CC58" s="1183"/>
      <c r="CD58" s="1183"/>
      <c r="CE58" s="1184" t="s">
        <v>5</v>
      </c>
      <c r="CF58" s="1184"/>
      <c r="CG58" s="1184"/>
      <c r="CH58" s="1184"/>
      <c r="CI58" s="1184"/>
      <c r="CJ58" s="1184" t="s">
        <v>6</v>
      </c>
      <c r="CK58" s="1184"/>
      <c r="CL58" s="1184"/>
      <c r="CM58" s="1184"/>
      <c r="CN58" s="1185"/>
    </row>
    <row r="59" spans="1:93" ht="19.5" customHeight="1" x14ac:dyDescent="0.15">
      <c r="B59" s="9"/>
      <c r="C59" s="1151">
        <f>IF(C27&lt;&gt;0,MONTH(DATE(1988+$I$15,$M$15,$Q$15)+3),"")</f>
        <v>10</v>
      </c>
      <c r="D59" s="1152"/>
      <c r="E59" s="1165"/>
      <c r="F59" s="1191"/>
      <c r="G59" s="1174"/>
      <c r="H59" s="1167"/>
      <c r="I59" s="2"/>
      <c r="J59" s="2"/>
      <c r="K59" s="2"/>
      <c r="L59" s="2"/>
      <c r="M59" s="2"/>
      <c r="N59" s="2"/>
      <c r="O59" s="2"/>
      <c r="P59" s="2"/>
      <c r="Q59" s="2"/>
      <c r="R59" s="2"/>
      <c r="S59" s="2"/>
      <c r="T59" s="2"/>
      <c r="U59" s="2"/>
      <c r="V59" s="2"/>
      <c r="W59" s="2"/>
      <c r="X59" s="2"/>
      <c r="Y59" s="2"/>
      <c r="Z59" s="2"/>
      <c r="AA59" s="2"/>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2"/>
      <c r="BY59" s="2"/>
      <c r="BZ59" s="2"/>
      <c r="CA59" s="1186" t="s">
        <v>161</v>
      </c>
      <c r="CB59" s="1187"/>
      <c r="CC59" s="1187"/>
      <c r="CD59" s="1187"/>
      <c r="CE59" s="1170" t="s">
        <v>5</v>
      </c>
      <c r="CF59" s="1170"/>
      <c r="CG59" s="1170"/>
      <c r="CH59" s="1170"/>
      <c r="CI59" s="1170"/>
      <c r="CJ59" s="1170" t="s">
        <v>6</v>
      </c>
      <c r="CK59" s="1170"/>
      <c r="CL59" s="1170"/>
      <c r="CM59" s="1170"/>
      <c r="CN59" s="1171"/>
    </row>
    <row r="60" spans="1:93" ht="19.5" customHeight="1" x14ac:dyDescent="0.15">
      <c r="B60" s="9"/>
      <c r="C60" s="1151" t="s">
        <v>18</v>
      </c>
      <c r="D60" s="1152"/>
      <c r="E60" s="1165"/>
      <c r="F60" s="17"/>
      <c r="G60" s="5"/>
      <c r="H60" s="18" t="s">
        <v>20</v>
      </c>
      <c r="I60" s="19"/>
      <c r="J60" s="19"/>
      <c r="K60" s="19"/>
      <c r="L60" s="19"/>
      <c r="M60" s="19"/>
      <c r="N60" s="19"/>
      <c r="O60" s="19"/>
      <c r="P60" s="19"/>
      <c r="Q60" s="19"/>
      <c r="R60" s="19"/>
      <c r="S60" s="19"/>
      <c r="T60" s="19"/>
      <c r="U60" s="19"/>
      <c r="V60" s="19"/>
      <c r="W60" s="19"/>
      <c r="X60" s="19"/>
      <c r="Y60" s="20"/>
      <c r="Z60" s="19"/>
      <c r="AA60" s="19"/>
      <c r="AB60" s="19"/>
      <c r="AC60" s="20"/>
      <c r="AD60" s="19"/>
      <c r="AE60" s="20"/>
      <c r="AF60" s="19"/>
      <c r="AG60" s="20"/>
      <c r="AH60" s="19"/>
      <c r="AI60" s="19"/>
      <c r="AJ60" s="19"/>
      <c r="AK60" s="20"/>
      <c r="AL60" s="19"/>
      <c r="AM60" s="20"/>
      <c r="AN60" s="19"/>
      <c r="AO60" s="19"/>
      <c r="AP60" s="19"/>
      <c r="AQ60" s="19"/>
      <c r="AR60" s="19"/>
      <c r="AS60" s="19"/>
      <c r="AT60" s="19"/>
      <c r="AU60" s="19"/>
      <c r="AV60" s="19"/>
      <c r="AW60" s="19"/>
      <c r="AX60" s="19"/>
      <c r="AY60" s="19"/>
      <c r="AZ60" s="19"/>
      <c r="BA60" s="19"/>
      <c r="BB60" s="19"/>
      <c r="BC60" s="20"/>
      <c r="BD60" s="20"/>
      <c r="BE60" s="20"/>
      <c r="BF60" s="19"/>
      <c r="BG60" s="19"/>
      <c r="BH60" s="19"/>
      <c r="BI60" s="19"/>
      <c r="BJ60" s="19"/>
      <c r="BK60" s="19"/>
      <c r="BL60" s="19"/>
      <c r="BM60" s="19"/>
      <c r="BN60" s="20"/>
      <c r="BO60" s="20"/>
      <c r="BP60" s="20"/>
      <c r="BQ60" s="20"/>
      <c r="BR60" s="20"/>
      <c r="BS60" s="20"/>
      <c r="BT60" s="20"/>
      <c r="BU60" s="20"/>
      <c r="BV60" s="19"/>
      <c r="BW60" s="19"/>
      <c r="BX60" s="19"/>
      <c r="BY60" s="19"/>
      <c r="BZ60" s="19"/>
      <c r="CA60" s="1166" t="s">
        <v>28</v>
      </c>
      <c r="CB60" s="1167"/>
      <c r="CC60" s="1170"/>
      <c r="CD60" s="1170"/>
      <c r="CE60" s="1170"/>
      <c r="CF60" s="1170"/>
      <c r="CG60" s="1170"/>
      <c r="CH60" s="1170"/>
      <c r="CI60" s="1170"/>
      <c r="CJ60" s="1170"/>
      <c r="CK60" s="1170"/>
      <c r="CL60" s="1170"/>
      <c r="CM60" s="1170"/>
      <c r="CN60" s="1171"/>
    </row>
    <row r="61" spans="1:93" ht="19.5" customHeight="1" x14ac:dyDescent="0.15">
      <c r="B61" s="9"/>
      <c r="C61" s="1151">
        <f>IF(C29&lt;&gt;0,DAY(DATE(1989+$I$15,$M$15,$Q$15)+3),"")</f>
        <v>21</v>
      </c>
      <c r="D61" s="1152"/>
      <c r="E61" s="1165"/>
      <c r="F61" s="1190" t="s">
        <v>14</v>
      </c>
      <c r="G61" s="1172"/>
      <c r="H61" s="1173"/>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166"/>
      <c r="CB61" s="1167"/>
      <c r="CC61" s="1170"/>
      <c r="CD61" s="1170"/>
      <c r="CE61" s="1170"/>
      <c r="CF61" s="1170"/>
      <c r="CG61" s="1170"/>
      <c r="CH61" s="1170"/>
      <c r="CI61" s="1170"/>
      <c r="CJ61" s="1170"/>
      <c r="CK61" s="1170"/>
      <c r="CL61" s="1170"/>
      <c r="CM61" s="1170"/>
      <c r="CN61" s="1171"/>
    </row>
    <row r="62" spans="1:93" ht="19.5" customHeight="1" x14ac:dyDescent="0.15">
      <c r="B62" s="9"/>
      <c r="C62" s="1151" t="s">
        <v>19</v>
      </c>
      <c r="D62" s="1152"/>
      <c r="E62" s="1165"/>
      <c r="F62" s="1191"/>
      <c r="G62" s="1174"/>
      <c r="H62" s="1167"/>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4"/>
      <c r="AM62" s="4"/>
      <c r="AN62" s="4"/>
      <c r="AO62" s="4"/>
      <c r="AP62" s="4"/>
      <c r="AQ62" s="4"/>
      <c r="AR62" s="4"/>
      <c r="AS62" s="4"/>
      <c r="AT62" s="4"/>
      <c r="AU62" s="4"/>
      <c r="AV62" s="4"/>
      <c r="AW62" s="4"/>
      <c r="AX62" s="2"/>
      <c r="AY62" s="2"/>
      <c r="AZ62" s="2"/>
      <c r="BA62" s="2"/>
      <c r="BB62" s="2"/>
      <c r="BC62" s="2"/>
      <c r="BD62" s="2"/>
      <c r="BE62" s="2"/>
      <c r="BF62" s="2"/>
      <c r="BG62" s="2"/>
      <c r="BH62" s="2"/>
      <c r="BI62" s="2"/>
      <c r="BJ62" s="2"/>
      <c r="BK62" s="2"/>
      <c r="BL62" s="2"/>
      <c r="BM62" s="2"/>
      <c r="BN62" s="4"/>
      <c r="BO62" s="4"/>
      <c r="BP62" s="4"/>
      <c r="BQ62" s="4"/>
      <c r="BR62" s="2"/>
      <c r="BS62" s="2"/>
      <c r="BT62" s="2"/>
      <c r="BU62" s="4"/>
      <c r="BV62" s="2"/>
      <c r="BW62" s="2"/>
      <c r="BX62" s="2"/>
      <c r="BY62" s="2"/>
      <c r="BZ62" s="2"/>
      <c r="CA62" s="1166"/>
      <c r="CB62" s="1167"/>
      <c r="CC62" s="1170"/>
      <c r="CD62" s="1170"/>
      <c r="CE62" s="1170"/>
      <c r="CF62" s="1170"/>
      <c r="CG62" s="1170"/>
      <c r="CH62" s="1170"/>
      <c r="CI62" s="1170"/>
      <c r="CJ62" s="1170"/>
      <c r="CK62" s="1170"/>
      <c r="CL62" s="1170"/>
      <c r="CM62" s="1170"/>
      <c r="CN62" s="1171"/>
    </row>
    <row r="63" spans="1:93" ht="19.5" customHeight="1" x14ac:dyDescent="0.15">
      <c r="B63" s="9"/>
      <c r="C63" s="1151" t="str">
        <f>IF(OR($I$15="",C59="",C61=""),"（   ）",TEXT(WEEKDAY(DATE(2018+$I$15,C59,C61)),"(aaa)"))</f>
        <v>(月)</v>
      </c>
      <c r="D63" s="1152"/>
      <c r="E63" s="1165"/>
      <c r="F63" s="21"/>
      <c r="G63" s="2"/>
      <c r="H63" s="22" t="s">
        <v>20</v>
      </c>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166"/>
      <c r="CB63" s="1167"/>
      <c r="CC63" s="1175"/>
      <c r="CD63" s="1157"/>
      <c r="CE63" s="1157"/>
      <c r="CF63" s="1157"/>
      <c r="CG63" s="1157"/>
      <c r="CH63" s="1157"/>
      <c r="CI63" s="1157"/>
      <c r="CJ63" s="1157"/>
      <c r="CK63" s="1157"/>
      <c r="CL63" s="1157"/>
      <c r="CM63" s="1157"/>
      <c r="CN63" s="1176"/>
    </row>
    <row r="64" spans="1:93" ht="3" customHeight="1" x14ac:dyDescent="0.15">
      <c r="C64" s="31"/>
      <c r="D64" s="2"/>
      <c r="E64" s="10"/>
      <c r="F64" s="143"/>
      <c r="G64" s="143"/>
      <c r="H64" s="23"/>
      <c r="I64" s="10"/>
      <c r="J64" s="2"/>
      <c r="K64" s="2"/>
      <c r="L64" s="2"/>
      <c r="M64" s="10"/>
      <c r="N64" s="2"/>
      <c r="O64" s="2"/>
      <c r="P64" s="2"/>
      <c r="Q64" s="10"/>
      <c r="R64" s="2"/>
      <c r="S64" s="2"/>
      <c r="T64" s="2"/>
      <c r="U64" s="10"/>
      <c r="V64" s="2"/>
      <c r="W64" s="2"/>
      <c r="X64" s="2"/>
      <c r="Y64" s="2"/>
      <c r="Z64" s="13"/>
      <c r="AA64" s="2"/>
      <c r="AB64" s="2"/>
      <c r="AC64" s="10"/>
      <c r="AD64" s="2"/>
      <c r="AE64" s="2"/>
      <c r="AF64" s="2"/>
      <c r="AG64" s="2"/>
      <c r="AH64" s="13"/>
      <c r="AI64" s="2"/>
      <c r="AJ64" s="2"/>
      <c r="AK64" s="10"/>
      <c r="AL64" s="2"/>
      <c r="AM64" s="2"/>
      <c r="AN64" s="2"/>
      <c r="AO64" s="2"/>
      <c r="AP64" s="13"/>
      <c r="AQ64" s="2"/>
      <c r="AR64" s="2"/>
      <c r="AS64" s="10"/>
      <c r="AT64" s="2"/>
      <c r="AU64" s="2"/>
      <c r="AV64" s="2"/>
      <c r="AW64" s="10"/>
      <c r="AX64" s="2"/>
      <c r="AY64" s="2"/>
      <c r="AZ64" s="2"/>
      <c r="BA64" s="10"/>
      <c r="BB64" s="2"/>
      <c r="BC64" s="2"/>
      <c r="BD64" s="2"/>
      <c r="BE64" s="10"/>
      <c r="BF64" s="2"/>
      <c r="BG64" s="2"/>
      <c r="BH64" s="2"/>
      <c r="BI64" s="10"/>
      <c r="BJ64" s="2"/>
      <c r="BK64" s="2"/>
      <c r="BL64" s="2"/>
      <c r="BM64" s="2"/>
      <c r="BN64" s="13"/>
      <c r="BO64" s="2"/>
      <c r="BP64" s="2"/>
      <c r="BQ64" s="2"/>
      <c r="BR64" s="13"/>
      <c r="BS64" s="2"/>
      <c r="BT64" s="2"/>
      <c r="BU64" s="10"/>
      <c r="BV64" s="2"/>
      <c r="BW64" s="2"/>
      <c r="BX64" s="2"/>
      <c r="BY64" s="2"/>
      <c r="BZ64" s="13"/>
      <c r="CA64" s="1166"/>
      <c r="CB64" s="1167"/>
      <c r="CC64" s="1177"/>
      <c r="CD64" s="1152"/>
      <c r="CE64" s="1152"/>
      <c r="CF64" s="1152"/>
      <c r="CG64" s="1152"/>
      <c r="CH64" s="1152"/>
      <c r="CI64" s="1152"/>
      <c r="CJ64" s="1152"/>
      <c r="CK64" s="1152"/>
      <c r="CL64" s="1152"/>
      <c r="CM64" s="1152"/>
      <c r="CN64" s="1178"/>
    </row>
    <row r="65" spans="2:93" ht="3" customHeight="1" thickBot="1" x14ac:dyDescent="0.2">
      <c r="C65" s="32"/>
      <c r="D65" s="33"/>
      <c r="E65" s="34"/>
      <c r="F65" s="148"/>
      <c r="G65" s="148"/>
      <c r="H65" s="24"/>
      <c r="I65" s="6"/>
      <c r="J65" s="15"/>
      <c r="K65" s="5"/>
      <c r="L65" s="15"/>
      <c r="M65" s="5"/>
      <c r="N65" s="15"/>
      <c r="O65" s="5"/>
      <c r="P65" s="15"/>
      <c r="Q65" s="6"/>
      <c r="R65" s="5"/>
      <c r="S65" s="5"/>
      <c r="T65" s="15"/>
      <c r="U65" s="5"/>
      <c r="V65" s="15"/>
      <c r="W65" s="5"/>
      <c r="X65" s="15"/>
      <c r="Y65" s="5"/>
      <c r="Z65" s="15"/>
      <c r="AA65" s="5"/>
      <c r="AB65" s="15"/>
      <c r="AC65" s="5"/>
      <c r="AD65" s="15"/>
      <c r="AE65" s="5"/>
      <c r="AF65" s="15"/>
      <c r="AG65" s="5"/>
      <c r="AH65" s="15"/>
      <c r="AI65" s="5"/>
      <c r="AJ65" s="15"/>
      <c r="AK65" s="5"/>
      <c r="AL65" s="15"/>
      <c r="AM65" s="5"/>
      <c r="AN65" s="15"/>
      <c r="AO65" s="5"/>
      <c r="AP65" s="15"/>
      <c r="AQ65" s="6"/>
      <c r="AR65" s="5"/>
      <c r="AS65" s="5"/>
      <c r="AT65" s="15"/>
      <c r="AU65" s="5"/>
      <c r="AV65" s="15"/>
      <c r="AW65" s="5"/>
      <c r="AX65" s="15"/>
      <c r="AY65" s="5"/>
      <c r="AZ65" s="15"/>
      <c r="BA65" s="6"/>
      <c r="BB65" s="5"/>
      <c r="BC65" s="5"/>
      <c r="BD65" s="15"/>
      <c r="BE65" s="5"/>
      <c r="BF65" s="15"/>
      <c r="BG65" s="5"/>
      <c r="BH65" s="15"/>
      <c r="BI65" s="6"/>
      <c r="BJ65" s="5"/>
      <c r="BK65" s="5"/>
      <c r="BL65" s="15"/>
      <c r="BM65" s="5"/>
      <c r="BN65" s="15"/>
      <c r="BO65" s="5"/>
      <c r="BP65" s="15"/>
      <c r="BQ65" s="5"/>
      <c r="BR65" s="15"/>
      <c r="BS65" s="6"/>
      <c r="BT65" s="5"/>
      <c r="BU65" s="6"/>
      <c r="BV65" s="5"/>
      <c r="BW65" s="5"/>
      <c r="BX65" s="15"/>
      <c r="BY65" s="5"/>
      <c r="BZ65" s="15"/>
      <c r="CA65" s="1168"/>
      <c r="CB65" s="1169"/>
      <c r="CC65" s="1179"/>
      <c r="CD65" s="1180"/>
      <c r="CE65" s="1180"/>
      <c r="CF65" s="1180"/>
      <c r="CG65" s="1180"/>
      <c r="CH65" s="1180"/>
      <c r="CI65" s="1180"/>
      <c r="CJ65" s="1180"/>
      <c r="CK65" s="1180"/>
      <c r="CL65" s="1180"/>
      <c r="CM65" s="1180"/>
      <c r="CN65" s="1181"/>
    </row>
    <row r="66" spans="2:93" s="26" customFormat="1" ht="19.5" customHeight="1" x14ac:dyDescent="0.15">
      <c r="B66" s="144"/>
      <c r="C66" s="1188" t="s">
        <v>210</v>
      </c>
      <c r="D66" s="1157"/>
      <c r="E66" s="1189"/>
      <c r="F66" s="1190" t="s">
        <v>12</v>
      </c>
      <c r="G66" s="1172"/>
      <c r="H66" s="1173"/>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25"/>
      <c r="CA66" s="1182" t="s">
        <v>7</v>
      </c>
      <c r="CB66" s="1183"/>
      <c r="CC66" s="1183"/>
      <c r="CD66" s="1183"/>
      <c r="CE66" s="1184" t="s">
        <v>5</v>
      </c>
      <c r="CF66" s="1184"/>
      <c r="CG66" s="1184"/>
      <c r="CH66" s="1184"/>
      <c r="CI66" s="1184"/>
      <c r="CJ66" s="1184" t="s">
        <v>6</v>
      </c>
      <c r="CK66" s="1184"/>
      <c r="CL66" s="1184"/>
      <c r="CM66" s="1184"/>
      <c r="CN66" s="1185"/>
      <c r="CO66" s="73"/>
    </row>
    <row r="67" spans="2:93" s="26" customFormat="1" ht="19.5" customHeight="1" x14ac:dyDescent="0.15">
      <c r="B67" s="144"/>
      <c r="C67" s="1151">
        <f>IF(C27&lt;&gt;0,MONTH(DATE(1988+$I$15,$M$15,$Q$15)+4),"")</f>
        <v>10</v>
      </c>
      <c r="D67" s="1152"/>
      <c r="E67" s="1165"/>
      <c r="F67" s="1191"/>
      <c r="G67" s="1174"/>
      <c r="H67" s="1167"/>
      <c r="I67" s="4"/>
      <c r="J67" s="4"/>
      <c r="K67" s="4"/>
      <c r="L67" s="2"/>
      <c r="M67" s="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2"/>
      <c r="BD67" s="4"/>
      <c r="BE67" s="4"/>
      <c r="BF67" s="4"/>
      <c r="BG67" s="4"/>
      <c r="BH67" s="4"/>
      <c r="BI67" s="4"/>
      <c r="BJ67" s="4"/>
      <c r="BK67" s="4"/>
      <c r="BL67" s="4"/>
      <c r="BM67" s="4"/>
      <c r="BN67" s="4"/>
      <c r="BO67" s="4"/>
      <c r="BP67" s="4"/>
      <c r="BQ67" s="4"/>
      <c r="BR67" s="4"/>
      <c r="BS67" s="4"/>
      <c r="BT67" s="4"/>
      <c r="BU67" s="4"/>
      <c r="BV67" s="4"/>
      <c r="BW67" s="4"/>
      <c r="BX67" s="2"/>
      <c r="BY67" s="2"/>
      <c r="BZ67" s="10"/>
      <c r="CA67" s="1186" t="s">
        <v>161</v>
      </c>
      <c r="CB67" s="1187"/>
      <c r="CC67" s="1187"/>
      <c r="CD67" s="1187"/>
      <c r="CE67" s="1170" t="s">
        <v>5</v>
      </c>
      <c r="CF67" s="1170"/>
      <c r="CG67" s="1170"/>
      <c r="CH67" s="1170"/>
      <c r="CI67" s="1170"/>
      <c r="CJ67" s="1170" t="s">
        <v>6</v>
      </c>
      <c r="CK67" s="1170"/>
      <c r="CL67" s="1170"/>
      <c r="CM67" s="1170"/>
      <c r="CN67" s="1171"/>
      <c r="CO67" s="73"/>
    </row>
    <row r="68" spans="2:93" s="26" customFormat="1" ht="19.5" customHeight="1" x14ac:dyDescent="0.15">
      <c r="B68" s="144"/>
      <c r="C68" s="1151" t="s">
        <v>18</v>
      </c>
      <c r="D68" s="1152"/>
      <c r="E68" s="1165"/>
      <c r="F68" s="17"/>
      <c r="G68" s="5"/>
      <c r="H68" s="18" t="s">
        <v>20</v>
      </c>
      <c r="I68" s="5"/>
      <c r="J68" s="20"/>
      <c r="K68" s="20"/>
      <c r="L68" s="19"/>
      <c r="M68" s="20"/>
      <c r="N68" s="20"/>
      <c r="O68" s="19"/>
      <c r="P68" s="19"/>
      <c r="Q68" s="19"/>
      <c r="R68" s="19"/>
      <c r="S68" s="19"/>
      <c r="T68" s="19"/>
      <c r="U68" s="20"/>
      <c r="V68" s="19"/>
      <c r="W68" s="19"/>
      <c r="X68" s="19"/>
      <c r="Y68" s="20"/>
      <c r="Z68" s="19"/>
      <c r="AA68" s="19"/>
      <c r="AB68" s="19"/>
      <c r="AC68" s="19"/>
      <c r="AD68" s="19"/>
      <c r="AE68" s="19"/>
      <c r="AF68" s="19"/>
      <c r="AG68" s="19"/>
      <c r="AH68" s="19"/>
      <c r="AI68" s="19"/>
      <c r="AJ68" s="19"/>
      <c r="AK68" s="19"/>
      <c r="AL68" s="19"/>
      <c r="AM68" s="20"/>
      <c r="AN68" s="19"/>
      <c r="AO68" s="19"/>
      <c r="AP68" s="19"/>
      <c r="AQ68" s="20"/>
      <c r="AR68" s="19"/>
      <c r="AS68" s="5"/>
      <c r="AT68" s="5"/>
      <c r="AU68" s="20"/>
      <c r="AV68" s="19"/>
      <c r="AW68" s="19"/>
      <c r="AX68" s="19"/>
      <c r="AY68" s="19"/>
      <c r="AZ68" s="19"/>
      <c r="BA68" s="20"/>
      <c r="BB68" s="19"/>
      <c r="BC68" s="20"/>
      <c r="BD68" s="19"/>
      <c r="BE68" s="19"/>
      <c r="BF68" s="19"/>
      <c r="BG68" s="19"/>
      <c r="BH68" s="19"/>
      <c r="BI68" s="19"/>
      <c r="BJ68" s="19"/>
      <c r="BK68" s="19"/>
      <c r="BL68" s="20"/>
      <c r="BM68" s="20"/>
      <c r="BN68" s="20"/>
      <c r="BO68" s="20"/>
      <c r="BP68" s="20"/>
      <c r="BQ68" s="20"/>
      <c r="BR68" s="20"/>
      <c r="BS68" s="20"/>
      <c r="BT68" s="20"/>
      <c r="BU68" s="20"/>
      <c r="BV68" s="19"/>
      <c r="BW68" s="19"/>
      <c r="BX68" s="19"/>
      <c r="BY68" s="19"/>
      <c r="BZ68" s="27"/>
      <c r="CA68" s="1166" t="s">
        <v>28</v>
      </c>
      <c r="CB68" s="1167"/>
      <c r="CC68" s="1170"/>
      <c r="CD68" s="1170"/>
      <c r="CE68" s="1170"/>
      <c r="CF68" s="1170"/>
      <c r="CG68" s="1170"/>
      <c r="CH68" s="1170"/>
      <c r="CI68" s="1170"/>
      <c r="CJ68" s="1170"/>
      <c r="CK68" s="1170"/>
      <c r="CL68" s="1170"/>
      <c r="CM68" s="1170"/>
      <c r="CN68" s="1171"/>
      <c r="CO68" s="73"/>
    </row>
    <row r="69" spans="2:93" s="26" customFormat="1" ht="19.5" customHeight="1" x14ac:dyDescent="0.15">
      <c r="B69" s="144"/>
      <c r="C69" s="1151">
        <f>IF(C29&lt;&gt;0,DAY(DATE(1989+$I$15,$M$15,$Q$15)+4),"")</f>
        <v>22</v>
      </c>
      <c r="D69" s="1152"/>
      <c r="E69" s="1165"/>
      <c r="F69" s="1190" t="s">
        <v>14</v>
      </c>
      <c r="G69" s="1172"/>
      <c r="H69" s="1173"/>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2"/>
      <c r="AT69" s="2"/>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25"/>
      <c r="CA69" s="1166"/>
      <c r="CB69" s="1167"/>
      <c r="CC69" s="1170"/>
      <c r="CD69" s="1170"/>
      <c r="CE69" s="1170"/>
      <c r="CF69" s="1170"/>
      <c r="CG69" s="1170"/>
      <c r="CH69" s="1170"/>
      <c r="CI69" s="1170"/>
      <c r="CJ69" s="1170"/>
      <c r="CK69" s="1170"/>
      <c r="CL69" s="1170"/>
      <c r="CM69" s="1170"/>
      <c r="CN69" s="1171"/>
      <c r="CO69" s="73"/>
    </row>
    <row r="70" spans="2:93" s="26" customFormat="1" ht="19.5" customHeight="1" x14ac:dyDescent="0.15">
      <c r="B70" s="144"/>
      <c r="C70" s="1151" t="s">
        <v>19</v>
      </c>
      <c r="D70" s="1152"/>
      <c r="E70" s="1165"/>
      <c r="F70" s="1191"/>
      <c r="G70" s="1174"/>
      <c r="H70" s="1167"/>
      <c r="I70" s="4"/>
      <c r="J70" s="4"/>
      <c r="K70" s="4"/>
      <c r="L70" s="2"/>
      <c r="M70" s="2"/>
      <c r="N70" s="2"/>
      <c r="O70" s="2"/>
      <c r="P70" s="2"/>
      <c r="Q70" s="2"/>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2"/>
      <c r="AS70" s="2"/>
      <c r="AT70" s="2"/>
      <c r="AU70" s="2"/>
      <c r="AV70" s="4"/>
      <c r="AW70" s="4"/>
      <c r="AX70" s="4"/>
      <c r="AY70" s="4"/>
      <c r="AZ70" s="4"/>
      <c r="BA70" s="4"/>
      <c r="BB70" s="2"/>
      <c r="BC70" s="2"/>
      <c r="BD70" s="2"/>
      <c r="BE70" s="2"/>
      <c r="BF70" s="2"/>
      <c r="BG70" s="2"/>
      <c r="BH70" s="2"/>
      <c r="BI70" s="2"/>
      <c r="BJ70" s="2"/>
      <c r="BK70" s="2"/>
      <c r="BL70" s="4"/>
      <c r="BM70" s="4"/>
      <c r="BN70" s="4"/>
      <c r="BO70" s="4"/>
      <c r="BP70" s="4"/>
      <c r="BQ70" s="4"/>
      <c r="BR70" s="2"/>
      <c r="BS70" s="2"/>
      <c r="BT70" s="2"/>
      <c r="BU70" s="2"/>
      <c r="BV70" s="2"/>
      <c r="BW70" s="2"/>
      <c r="BX70" s="2"/>
      <c r="BY70" s="2"/>
      <c r="BZ70" s="10"/>
      <c r="CA70" s="1166"/>
      <c r="CB70" s="1167"/>
      <c r="CC70" s="1170"/>
      <c r="CD70" s="1170"/>
      <c r="CE70" s="1170"/>
      <c r="CF70" s="1170"/>
      <c r="CG70" s="1170"/>
      <c r="CH70" s="1170"/>
      <c r="CI70" s="1170"/>
      <c r="CJ70" s="1170"/>
      <c r="CK70" s="1170"/>
      <c r="CL70" s="1170"/>
      <c r="CM70" s="1170"/>
      <c r="CN70" s="1171"/>
      <c r="CO70" s="73"/>
    </row>
    <row r="71" spans="2:93" s="26" customFormat="1" ht="19.5" customHeight="1" x14ac:dyDescent="0.15">
      <c r="B71" s="144"/>
      <c r="C71" s="1151" t="str">
        <f>IF(OR($I$15="",C67="",C69=""),"（   ）",TEXT(WEEKDAY(DATE(2018+$I$15,C67,C69)),"(aaa)"))</f>
        <v>(火)</v>
      </c>
      <c r="D71" s="1152"/>
      <c r="E71" s="1165"/>
      <c r="F71" s="28"/>
      <c r="G71" s="2"/>
      <c r="H71" s="22" t="s">
        <v>20</v>
      </c>
      <c r="I71" s="2"/>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27"/>
      <c r="CA71" s="1166"/>
      <c r="CB71" s="1167"/>
      <c r="CC71" s="1175"/>
      <c r="CD71" s="1157"/>
      <c r="CE71" s="1157"/>
      <c r="CF71" s="1157"/>
      <c r="CG71" s="1157"/>
      <c r="CH71" s="1157"/>
      <c r="CI71" s="1157"/>
      <c r="CJ71" s="1157"/>
      <c r="CK71" s="1157"/>
      <c r="CL71" s="1157"/>
      <c r="CM71" s="1157"/>
      <c r="CN71" s="1176"/>
      <c r="CO71" s="73"/>
    </row>
    <row r="72" spans="2:93" s="26" customFormat="1" ht="3" customHeight="1" x14ac:dyDescent="0.15">
      <c r="B72" s="144"/>
      <c r="C72" s="143"/>
      <c r="D72" s="143"/>
      <c r="E72" s="23"/>
      <c r="F72" s="143"/>
      <c r="G72" s="143"/>
      <c r="H72" s="23"/>
      <c r="I72" s="2"/>
      <c r="J72" s="13"/>
      <c r="K72" s="2"/>
      <c r="L72" s="2"/>
      <c r="M72" s="10"/>
      <c r="N72" s="2"/>
      <c r="O72" s="2"/>
      <c r="P72" s="2"/>
      <c r="Q72" s="10"/>
      <c r="R72" s="2"/>
      <c r="S72" s="2"/>
      <c r="T72" s="2"/>
      <c r="U72" s="10"/>
      <c r="V72" s="2"/>
      <c r="W72" s="2"/>
      <c r="X72" s="2"/>
      <c r="Y72" s="2"/>
      <c r="Z72" s="13"/>
      <c r="AA72" s="2"/>
      <c r="AB72" s="2"/>
      <c r="AC72" s="10"/>
      <c r="AD72" s="2"/>
      <c r="AE72" s="2"/>
      <c r="AF72" s="2"/>
      <c r="AG72" s="2"/>
      <c r="AH72" s="13"/>
      <c r="AI72" s="2"/>
      <c r="AJ72" s="2"/>
      <c r="AK72" s="10"/>
      <c r="AL72" s="2"/>
      <c r="AM72" s="2"/>
      <c r="AN72" s="2"/>
      <c r="AO72" s="2"/>
      <c r="AP72" s="13"/>
      <c r="AQ72" s="2"/>
      <c r="AR72" s="2"/>
      <c r="AS72" s="10"/>
      <c r="AT72" s="2"/>
      <c r="AU72" s="2"/>
      <c r="AV72" s="2"/>
      <c r="AW72" s="10"/>
      <c r="AX72" s="2"/>
      <c r="AY72" s="2"/>
      <c r="AZ72" s="2"/>
      <c r="BA72" s="10"/>
      <c r="BB72" s="2"/>
      <c r="BC72" s="2"/>
      <c r="BD72" s="2"/>
      <c r="BE72" s="10"/>
      <c r="BF72" s="2"/>
      <c r="BG72" s="2"/>
      <c r="BH72" s="2"/>
      <c r="BI72" s="10"/>
      <c r="BJ72" s="2"/>
      <c r="BK72" s="2"/>
      <c r="BL72" s="2"/>
      <c r="BM72" s="2"/>
      <c r="BN72" s="13"/>
      <c r="BO72" s="2"/>
      <c r="BP72" s="2"/>
      <c r="BQ72" s="10"/>
      <c r="BR72" s="2"/>
      <c r="BS72" s="2"/>
      <c r="BT72" s="2"/>
      <c r="BU72" s="10"/>
      <c r="BV72" s="2"/>
      <c r="BW72" s="2"/>
      <c r="BX72" s="2"/>
      <c r="BY72" s="10"/>
      <c r="BZ72" s="29"/>
      <c r="CA72" s="1166"/>
      <c r="CB72" s="1167"/>
      <c r="CC72" s="1177"/>
      <c r="CD72" s="1152"/>
      <c r="CE72" s="1152"/>
      <c r="CF72" s="1152"/>
      <c r="CG72" s="1152"/>
      <c r="CH72" s="1152"/>
      <c r="CI72" s="1152"/>
      <c r="CJ72" s="1152"/>
      <c r="CK72" s="1152"/>
      <c r="CL72" s="1152"/>
      <c r="CM72" s="1152"/>
      <c r="CN72" s="1178"/>
      <c r="CO72" s="73"/>
    </row>
    <row r="73" spans="2:93" s="26" customFormat="1" ht="3" customHeight="1" thickBot="1" x14ac:dyDescent="0.2">
      <c r="B73" s="144"/>
      <c r="C73" s="148"/>
      <c r="D73" s="148"/>
      <c r="E73" s="24"/>
      <c r="F73" s="148"/>
      <c r="G73" s="148"/>
      <c r="H73" s="24"/>
      <c r="I73" s="5"/>
      <c r="J73" s="15"/>
      <c r="K73" s="6"/>
      <c r="L73" s="15"/>
      <c r="M73" s="5"/>
      <c r="N73" s="15"/>
      <c r="O73" s="5"/>
      <c r="P73" s="15"/>
      <c r="Q73" s="5"/>
      <c r="R73" s="15"/>
      <c r="S73" s="5"/>
      <c r="T73" s="15"/>
      <c r="U73" s="5"/>
      <c r="V73" s="15"/>
      <c r="W73" s="5"/>
      <c r="X73" s="15"/>
      <c r="Y73" s="5"/>
      <c r="Z73" s="15"/>
      <c r="AA73" s="5"/>
      <c r="AB73" s="15"/>
      <c r="AC73" s="6"/>
      <c r="AD73" s="15"/>
      <c r="AE73" s="5"/>
      <c r="AF73" s="15"/>
      <c r="AG73" s="5"/>
      <c r="AH73" s="15"/>
      <c r="AI73" s="5"/>
      <c r="AJ73" s="15"/>
      <c r="AK73" s="5"/>
      <c r="AL73" s="15"/>
      <c r="AM73" s="5"/>
      <c r="AN73" s="15"/>
      <c r="AO73" s="5"/>
      <c r="AP73" s="15"/>
      <c r="AQ73" s="6"/>
      <c r="AR73" s="5"/>
      <c r="AS73" s="5"/>
      <c r="AT73" s="15"/>
      <c r="AU73" s="5"/>
      <c r="AV73" s="15"/>
      <c r="AW73" s="5"/>
      <c r="AX73" s="15"/>
      <c r="AY73" s="5"/>
      <c r="AZ73" s="15"/>
      <c r="BA73" s="5"/>
      <c r="BB73" s="15"/>
      <c r="BC73" s="6"/>
      <c r="BD73" s="5"/>
      <c r="BE73" s="5"/>
      <c r="BF73" s="15"/>
      <c r="BG73" s="5"/>
      <c r="BH73" s="15"/>
      <c r="BI73" s="5"/>
      <c r="BJ73" s="15"/>
      <c r="BK73" s="6"/>
      <c r="BL73" s="5"/>
      <c r="BM73" s="5"/>
      <c r="BN73" s="15"/>
      <c r="BO73" s="5"/>
      <c r="BP73" s="15"/>
      <c r="BQ73" s="6"/>
      <c r="BR73" s="5"/>
      <c r="BS73" s="5"/>
      <c r="BT73" s="15"/>
      <c r="BU73" s="6"/>
      <c r="BV73" s="5"/>
      <c r="BW73" s="6"/>
      <c r="BX73" s="5"/>
      <c r="BY73" s="6"/>
      <c r="BZ73" s="30"/>
      <c r="CA73" s="1168"/>
      <c r="CB73" s="1169"/>
      <c r="CC73" s="1179"/>
      <c r="CD73" s="1180"/>
      <c r="CE73" s="1180"/>
      <c r="CF73" s="1180"/>
      <c r="CG73" s="1180"/>
      <c r="CH73" s="1180"/>
      <c r="CI73" s="1180"/>
      <c r="CJ73" s="1180"/>
      <c r="CK73" s="1180"/>
      <c r="CL73" s="1180"/>
      <c r="CM73" s="1180"/>
      <c r="CN73" s="1181"/>
      <c r="CO73" s="73"/>
    </row>
    <row r="74" spans="2:93" s="26" customFormat="1" ht="19.5" customHeight="1" x14ac:dyDescent="0.15">
      <c r="B74" s="144"/>
      <c r="C74" s="1188" t="s">
        <v>211</v>
      </c>
      <c r="D74" s="1157"/>
      <c r="E74" s="1189"/>
      <c r="F74" s="1172" t="s">
        <v>12</v>
      </c>
      <c r="G74" s="1172"/>
      <c r="H74" s="1173"/>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25"/>
      <c r="CA74" s="1182" t="s">
        <v>7</v>
      </c>
      <c r="CB74" s="1183"/>
      <c r="CC74" s="1183"/>
      <c r="CD74" s="1183"/>
      <c r="CE74" s="1184" t="s">
        <v>5</v>
      </c>
      <c r="CF74" s="1184"/>
      <c r="CG74" s="1184"/>
      <c r="CH74" s="1184"/>
      <c r="CI74" s="1184"/>
      <c r="CJ74" s="1184" t="s">
        <v>6</v>
      </c>
      <c r="CK74" s="1184"/>
      <c r="CL74" s="1184"/>
      <c r="CM74" s="1184"/>
      <c r="CN74" s="1185"/>
      <c r="CO74" s="73"/>
    </row>
    <row r="75" spans="2:93" s="26" customFormat="1" ht="19.5" customHeight="1" x14ac:dyDescent="0.15">
      <c r="B75" s="144"/>
      <c r="C75" s="1151">
        <f>IF(C27&lt;&gt;0,MONTH(DATE(1988+$I$15,$M$15,$Q$15)+5),"")</f>
        <v>10</v>
      </c>
      <c r="D75" s="1152"/>
      <c r="E75" s="1165"/>
      <c r="F75" s="1174"/>
      <c r="G75" s="1174"/>
      <c r="H75" s="1167"/>
      <c r="I75" s="4"/>
      <c r="J75" s="4"/>
      <c r="K75" s="4"/>
      <c r="L75" s="2"/>
      <c r="M75" s="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2"/>
      <c r="BC75" s="2"/>
      <c r="BD75" s="2"/>
      <c r="BE75" s="4"/>
      <c r="BF75" s="2"/>
      <c r="BG75" s="2"/>
      <c r="BH75" s="2"/>
      <c r="BI75" s="2"/>
      <c r="BJ75" s="2"/>
      <c r="BK75" s="2"/>
      <c r="BL75" s="2"/>
      <c r="BM75" s="2"/>
      <c r="BN75" s="2"/>
      <c r="BO75" s="2"/>
      <c r="BP75" s="2"/>
      <c r="BQ75" s="2"/>
      <c r="BR75" s="2"/>
      <c r="BS75" s="2"/>
      <c r="BT75" s="2"/>
      <c r="BU75" s="2"/>
      <c r="BV75" s="2"/>
      <c r="BW75" s="2"/>
      <c r="BX75" s="2"/>
      <c r="BY75" s="2"/>
      <c r="BZ75" s="10"/>
      <c r="CA75" s="1186" t="s">
        <v>161</v>
      </c>
      <c r="CB75" s="1187"/>
      <c r="CC75" s="1187"/>
      <c r="CD75" s="1187"/>
      <c r="CE75" s="1170" t="s">
        <v>5</v>
      </c>
      <c r="CF75" s="1170"/>
      <c r="CG75" s="1170"/>
      <c r="CH75" s="1170"/>
      <c r="CI75" s="1170"/>
      <c r="CJ75" s="1170" t="s">
        <v>6</v>
      </c>
      <c r="CK75" s="1170"/>
      <c r="CL75" s="1170"/>
      <c r="CM75" s="1170"/>
      <c r="CN75" s="1171"/>
      <c r="CO75" s="73"/>
    </row>
    <row r="76" spans="2:93" s="26" customFormat="1" ht="19.5" customHeight="1" x14ac:dyDescent="0.15">
      <c r="B76" s="144"/>
      <c r="C76" s="1151" t="s">
        <v>18</v>
      </c>
      <c r="D76" s="1152"/>
      <c r="E76" s="1165"/>
      <c r="F76" s="17"/>
      <c r="G76" s="5"/>
      <c r="H76" s="18" t="s">
        <v>20</v>
      </c>
      <c r="I76" s="5"/>
      <c r="J76" s="20"/>
      <c r="K76" s="20"/>
      <c r="L76" s="19"/>
      <c r="M76" s="20"/>
      <c r="N76" s="20"/>
      <c r="O76" s="19"/>
      <c r="P76" s="19"/>
      <c r="Q76" s="20"/>
      <c r="R76" s="19"/>
      <c r="S76" s="19"/>
      <c r="T76" s="19"/>
      <c r="U76" s="20"/>
      <c r="V76" s="19"/>
      <c r="W76" s="20"/>
      <c r="X76" s="20"/>
      <c r="Y76" s="20"/>
      <c r="Z76" s="20"/>
      <c r="AA76" s="20"/>
      <c r="AB76" s="20"/>
      <c r="AC76" s="20"/>
      <c r="AD76" s="20"/>
      <c r="AE76" s="20"/>
      <c r="AF76" s="20"/>
      <c r="AG76" s="20"/>
      <c r="AH76" s="20"/>
      <c r="AI76" s="20"/>
      <c r="AJ76" s="20"/>
      <c r="AK76" s="20"/>
      <c r="AL76" s="20"/>
      <c r="AM76" s="20"/>
      <c r="AN76" s="19"/>
      <c r="AO76" s="5"/>
      <c r="AP76" s="5"/>
      <c r="AQ76" s="20"/>
      <c r="AR76" s="20"/>
      <c r="AS76" s="20"/>
      <c r="AT76" s="20"/>
      <c r="AU76" s="20"/>
      <c r="AV76" s="20"/>
      <c r="AW76" s="20"/>
      <c r="AX76" s="19"/>
      <c r="AY76" s="20"/>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27"/>
      <c r="CA76" s="1166" t="s">
        <v>28</v>
      </c>
      <c r="CB76" s="1167"/>
      <c r="CC76" s="1170"/>
      <c r="CD76" s="1170"/>
      <c r="CE76" s="1170"/>
      <c r="CF76" s="1170"/>
      <c r="CG76" s="1170"/>
      <c r="CH76" s="1170"/>
      <c r="CI76" s="1170"/>
      <c r="CJ76" s="1170"/>
      <c r="CK76" s="1170"/>
      <c r="CL76" s="1170"/>
      <c r="CM76" s="1170"/>
      <c r="CN76" s="1171"/>
      <c r="CO76" s="73"/>
    </row>
    <row r="77" spans="2:93" s="26" customFormat="1" ht="19.5" customHeight="1" x14ac:dyDescent="0.15">
      <c r="B77" s="144"/>
      <c r="C77" s="1151">
        <f>IF(C29&lt;&gt;0,DAY(DATE(1989+$I$15,$M$15,$Q$15)+5),"")</f>
        <v>23</v>
      </c>
      <c r="D77" s="1152"/>
      <c r="E77" s="1165"/>
      <c r="F77" s="1172" t="s">
        <v>14</v>
      </c>
      <c r="G77" s="1172"/>
      <c r="H77" s="1173"/>
      <c r="I77" s="16"/>
      <c r="J77" s="16"/>
      <c r="K77" s="16"/>
      <c r="L77" s="16"/>
      <c r="M77" s="16"/>
      <c r="N77" s="16"/>
      <c r="O77" s="16"/>
      <c r="P77" s="16"/>
      <c r="Q77" s="16"/>
      <c r="R77" s="16"/>
      <c r="S77" s="16"/>
      <c r="T77" s="16"/>
      <c r="U77" s="16"/>
      <c r="V77" s="16"/>
      <c r="W77" s="16"/>
      <c r="X77" s="14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25"/>
      <c r="CA77" s="1166"/>
      <c r="CB77" s="1167"/>
      <c r="CC77" s="1170"/>
      <c r="CD77" s="1170"/>
      <c r="CE77" s="1170"/>
      <c r="CF77" s="1170"/>
      <c r="CG77" s="1170"/>
      <c r="CH77" s="1170"/>
      <c r="CI77" s="1170"/>
      <c r="CJ77" s="1170"/>
      <c r="CK77" s="1170"/>
      <c r="CL77" s="1170"/>
      <c r="CM77" s="1170"/>
      <c r="CN77" s="1171"/>
      <c r="CO77" s="73"/>
    </row>
    <row r="78" spans="2:93" s="26" customFormat="1" ht="19.5" customHeight="1" x14ac:dyDescent="0.15">
      <c r="B78" s="144"/>
      <c r="C78" s="1151" t="s">
        <v>19</v>
      </c>
      <c r="D78" s="1152"/>
      <c r="E78" s="1165"/>
      <c r="F78" s="1174"/>
      <c r="G78" s="1174"/>
      <c r="H78" s="1167"/>
      <c r="I78" s="4"/>
      <c r="J78" s="4"/>
      <c r="K78" s="4"/>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10"/>
      <c r="CA78" s="1166"/>
      <c r="CB78" s="1167"/>
      <c r="CC78" s="1170"/>
      <c r="CD78" s="1170"/>
      <c r="CE78" s="1170"/>
      <c r="CF78" s="1170"/>
      <c r="CG78" s="1170"/>
      <c r="CH78" s="1170"/>
      <c r="CI78" s="1170"/>
      <c r="CJ78" s="1170"/>
      <c r="CK78" s="1170"/>
      <c r="CL78" s="1170"/>
      <c r="CM78" s="1170"/>
      <c r="CN78" s="1171"/>
      <c r="CO78" s="73"/>
    </row>
    <row r="79" spans="2:93" s="26" customFormat="1" ht="19.5" customHeight="1" x14ac:dyDescent="0.15">
      <c r="B79" s="144"/>
      <c r="C79" s="1151" t="str">
        <f>IF(OR($I$15="",C75="",C77=""),"（   ）",TEXT(WEEKDAY(DATE(2018+$I$15,C75,C77)),"(aaa)"))</f>
        <v>(水)</v>
      </c>
      <c r="D79" s="1152"/>
      <c r="E79" s="1165"/>
      <c r="F79" s="28"/>
      <c r="G79" s="2"/>
      <c r="H79" s="22" t="s">
        <v>20</v>
      </c>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27"/>
      <c r="CA79" s="1166"/>
      <c r="CB79" s="1167"/>
      <c r="CC79" s="1175"/>
      <c r="CD79" s="1157"/>
      <c r="CE79" s="1157"/>
      <c r="CF79" s="1157"/>
      <c r="CG79" s="1157"/>
      <c r="CH79" s="1157"/>
      <c r="CI79" s="1157"/>
      <c r="CJ79" s="1157"/>
      <c r="CK79" s="1157"/>
      <c r="CL79" s="1157"/>
      <c r="CM79" s="1157"/>
      <c r="CN79" s="1176"/>
      <c r="CO79" s="73"/>
    </row>
    <row r="80" spans="2:93" ht="3" customHeight="1" x14ac:dyDescent="0.15">
      <c r="C80" s="31"/>
      <c r="D80" s="2"/>
      <c r="E80" s="10"/>
      <c r="F80" s="2"/>
      <c r="G80" s="28"/>
      <c r="H80" s="23"/>
      <c r="I80" s="2"/>
      <c r="J80" s="13"/>
      <c r="K80" s="2"/>
      <c r="L80" s="2"/>
      <c r="M80" s="10"/>
      <c r="N80" s="2"/>
      <c r="O80" s="2"/>
      <c r="P80" s="2"/>
      <c r="Q80" s="10"/>
      <c r="R80" s="2"/>
      <c r="S80" s="2"/>
      <c r="T80" s="2"/>
      <c r="U80" s="10"/>
      <c r="V80" s="2"/>
      <c r="W80" s="2"/>
      <c r="X80" s="2"/>
      <c r="Y80" s="2"/>
      <c r="Z80" s="13"/>
      <c r="AA80" s="2"/>
      <c r="AB80" s="2"/>
      <c r="AC80" s="10"/>
      <c r="AD80" s="2"/>
      <c r="AE80" s="2"/>
      <c r="AF80" s="2"/>
      <c r="AG80" s="2"/>
      <c r="AH80" s="13"/>
      <c r="AI80" s="2"/>
      <c r="AJ80" s="2"/>
      <c r="AK80" s="10"/>
      <c r="AL80" s="2"/>
      <c r="AM80" s="2"/>
      <c r="AN80" s="2"/>
      <c r="AO80" s="2"/>
      <c r="AP80" s="13"/>
      <c r="AQ80" s="2"/>
      <c r="AR80" s="2"/>
      <c r="AS80" s="10"/>
      <c r="AT80" s="2"/>
      <c r="AU80" s="2"/>
      <c r="AV80" s="2"/>
      <c r="AW80" s="10"/>
      <c r="AX80" s="2"/>
      <c r="AY80" s="2"/>
      <c r="AZ80" s="2"/>
      <c r="BA80" s="10"/>
      <c r="BB80" s="2"/>
      <c r="BC80" s="2"/>
      <c r="BD80" s="2"/>
      <c r="BE80" s="10"/>
      <c r="BF80" s="2"/>
      <c r="BG80" s="2"/>
      <c r="BH80" s="2"/>
      <c r="BI80" s="10"/>
      <c r="BJ80" s="2"/>
      <c r="BK80" s="2"/>
      <c r="BL80" s="2"/>
      <c r="BM80" s="2"/>
      <c r="BN80" s="13"/>
      <c r="BO80" s="2"/>
      <c r="BP80" s="2"/>
      <c r="BQ80" s="10"/>
      <c r="BR80" s="2"/>
      <c r="BS80" s="2">
        <v>2</v>
      </c>
      <c r="BT80" s="2"/>
      <c r="BU80" s="10"/>
      <c r="BV80" s="2"/>
      <c r="BW80" s="2"/>
      <c r="BX80" s="2"/>
      <c r="BY80" s="10"/>
      <c r="BZ80" s="29"/>
      <c r="CA80" s="1166"/>
      <c r="CB80" s="1167"/>
      <c r="CC80" s="1177"/>
      <c r="CD80" s="1152"/>
      <c r="CE80" s="1152"/>
      <c r="CF80" s="1152"/>
      <c r="CG80" s="1152"/>
      <c r="CH80" s="1152"/>
      <c r="CI80" s="1152"/>
      <c r="CJ80" s="1152"/>
      <c r="CK80" s="1152"/>
      <c r="CL80" s="1152"/>
      <c r="CM80" s="1152"/>
      <c r="CN80" s="1178"/>
    </row>
    <row r="81" spans="2:93" ht="3" customHeight="1" thickBot="1" x14ac:dyDescent="0.2">
      <c r="C81" s="32"/>
      <c r="D81" s="33"/>
      <c r="E81" s="34"/>
      <c r="F81" s="33"/>
      <c r="G81" s="35"/>
      <c r="H81" s="36"/>
      <c r="I81" s="33"/>
      <c r="J81" s="37"/>
      <c r="K81" s="34"/>
      <c r="L81" s="37"/>
      <c r="M81" s="33"/>
      <c r="N81" s="37"/>
      <c r="O81" s="33"/>
      <c r="P81" s="37"/>
      <c r="Q81" s="33"/>
      <c r="R81" s="37"/>
      <c r="S81" s="33"/>
      <c r="T81" s="37"/>
      <c r="U81" s="33"/>
      <c r="V81" s="37"/>
      <c r="W81" s="33"/>
      <c r="X81" s="37"/>
      <c r="Y81" s="33"/>
      <c r="Z81" s="37"/>
      <c r="AA81" s="33"/>
      <c r="AB81" s="37"/>
      <c r="AC81" s="34"/>
      <c r="AD81" s="37"/>
      <c r="AE81" s="33"/>
      <c r="AF81" s="37"/>
      <c r="AG81" s="33"/>
      <c r="AH81" s="37"/>
      <c r="AI81" s="33"/>
      <c r="AJ81" s="37"/>
      <c r="AK81" s="33"/>
      <c r="AL81" s="37"/>
      <c r="AM81" s="33"/>
      <c r="AN81" s="37"/>
      <c r="AO81" s="33"/>
      <c r="AP81" s="37"/>
      <c r="AQ81" s="33"/>
      <c r="AR81" s="37"/>
      <c r="AS81" s="33"/>
      <c r="AT81" s="37"/>
      <c r="AU81" s="33"/>
      <c r="AV81" s="37"/>
      <c r="AW81" s="33"/>
      <c r="AX81" s="37"/>
      <c r="AY81" s="33"/>
      <c r="AZ81" s="37"/>
      <c r="BA81" s="33"/>
      <c r="BB81" s="37"/>
      <c r="BC81" s="34"/>
      <c r="BD81" s="33"/>
      <c r="BE81" s="33"/>
      <c r="BF81" s="37"/>
      <c r="BG81" s="33"/>
      <c r="BH81" s="37"/>
      <c r="BI81" s="33"/>
      <c r="BJ81" s="37"/>
      <c r="BK81" s="34"/>
      <c r="BL81" s="33"/>
      <c r="BM81" s="33"/>
      <c r="BN81" s="37"/>
      <c r="BO81" s="33"/>
      <c r="BP81" s="37"/>
      <c r="BQ81" s="34"/>
      <c r="BR81" s="33"/>
      <c r="BS81" s="33"/>
      <c r="BT81" s="37"/>
      <c r="BU81" s="34"/>
      <c r="BV81" s="33"/>
      <c r="BW81" s="34"/>
      <c r="BX81" s="33"/>
      <c r="BY81" s="34"/>
      <c r="BZ81" s="38"/>
      <c r="CA81" s="1168"/>
      <c r="CB81" s="1169"/>
      <c r="CC81" s="1179"/>
      <c r="CD81" s="1180"/>
      <c r="CE81" s="1180"/>
      <c r="CF81" s="1180"/>
      <c r="CG81" s="1180"/>
      <c r="CH81" s="1180"/>
      <c r="CI81" s="1180"/>
      <c r="CJ81" s="1180"/>
      <c r="CK81" s="1180"/>
      <c r="CL81" s="1180"/>
      <c r="CM81" s="1180"/>
      <c r="CN81" s="1181"/>
    </row>
    <row r="82" spans="2:93" ht="19.5" customHeight="1" x14ac:dyDescent="0.15">
      <c r="C82" s="1188" t="s">
        <v>212</v>
      </c>
      <c r="D82" s="1157"/>
      <c r="E82" s="1189"/>
      <c r="F82" s="1172" t="s">
        <v>12</v>
      </c>
      <c r="G82" s="1172"/>
      <c r="H82" s="1173"/>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25"/>
      <c r="CA82" s="1182" t="s">
        <v>7</v>
      </c>
      <c r="CB82" s="1183"/>
      <c r="CC82" s="1183"/>
      <c r="CD82" s="1183"/>
      <c r="CE82" s="1184" t="s">
        <v>5</v>
      </c>
      <c r="CF82" s="1184"/>
      <c r="CG82" s="1184"/>
      <c r="CH82" s="1184"/>
      <c r="CI82" s="1184"/>
      <c r="CJ82" s="1184" t="s">
        <v>6</v>
      </c>
      <c r="CK82" s="1184"/>
      <c r="CL82" s="1184"/>
      <c r="CM82" s="1184"/>
      <c r="CN82" s="1185"/>
    </row>
    <row r="83" spans="2:93" ht="19.5" customHeight="1" x14ac:dyDescent="0.15">
      <c r="B83" s="9"/>
      <c r="C83" s="1151">
        <f>IF(C27&lt;&gt;0,MONTH(DATE(1988+$I$15,$M$15,$Q$15)+6),"")</f>
        <v>10</v>
      </c>
      <c r="D83" s="1152"/>
      <c r="E83" s="1165"/>
      <c r="F83" s="1174"/>
      <c r="G83" s="1174"/>
      <c r="H83" s="1167"/>
      <c r="I83" s="4"/>
      <c r="J83" s="4"/>
      <c r="K83" s="4"/>
      <c r="L83" s="2"/>
      <c r="M83" s="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2"/>
      <c r="BC83" s="2"/>
      <c r="BD83" s="2"/>
      <c r="BE83" s="4"/>
      <c r="BF83" s="2"/>
      <c r="BG83" s="2"/>
      <c r="BH83" s="2"/>
      <c r="BI83" s="2"/>
      <c r="BJ83" s="2"/>
      <c r="BK83" s="2"/>
      <c r="BL83" s="2"/>
      <c r="BM83" s="2"/>
      <c r="BN83" s="2"/>
      <c r="BO83" s="2"/>
      <c r="BP83" s="2"/>
      <c r="BQ83" s="2"/>
      <c r="BR83" s="2"/>
      <c r="BS83" s="2"/>
      <c r="BT83" s="2"/>
      <c r="BU83" s="2"/>
      <c r="BV83" s="2"/>
      <c r="BW83" s="2"/>
      <c r="BX83" s="2"/>
      <c r="BY83" s="2"/>
      <c r="BZ83" s="10"/>
      <c r="CA83" s="1186" t="s">
        <v>161</v>
      </c>
      <c r="CB83" s="1187"/>
      <c r="CC83" s="1187"/>
      <c r="CD83" s="1187"/>
      <c r="CE83" s="1170" t="s">
        <v>5</v>
      </c>
      <c r="CF83" s="1170"/>
      <c r="CG83" s="1170"/>
      <c r="CH83" s="1170"/>
      <c r="CI83" s="1170"/>
      <c r="CJ83" s="1170" t="s">
        <v>6</v>
      </c>
      <c r="CK83" s="1170"/>
      <c r="CL83" s="1170"/>
      <c r="CM83" s="1170"/>
      <c r="CN83" s="1171"/>
    </row>
    <row r="84" spans="2:93" ht="19.5" customHeight="1" x14ac:dyDescent="0.15">
      <c r="B84" s="9"/>
      <c r="C84" s="1151" t="s">
        <v>18</v>
      </c>
      <c r="D84" s="1152"/>
      <c r="E84" s="1165"/>
      <c r="F84" s="17"/>
      <c r="G84" s="5"/>
      <c r="H84" s="18" t="s">
        <v>20</v>
      </c>
      <c r="I84" s="5"/>
      <c r="J84" s="20"/>
      <c r="K84" s="20"/>
      <c r="L84" s="19"/>
      <c r="M84" s="20"/>
      <c r="N84" s="20"/>
      <c r="O84" s="19"/>
      <c r="P84" s="19"/>
      <c r="Q84" s="20"/>
      <c r="R84" s="19"/>
      <c r="S84" s="19"/>
      <c r="T84" s="19"/>
      <c r="U84" s="20"/>
      <c r="V84" s="19"/>
      <c r="W84" s="20"/>
      <c r="X84" s="20"/>
      <c r="Y84" s="20"/>
      <c r="Z84" s="20"/>
      <c r="AA84" s="20"/>
      <c r="AB84" s="20"/>
      <c r="AC84" s="20"/>
      <c r="AD84" s="20"/>
      <c r="AE84" s="20"/>
      <c r="AF84" s="20"/>
      <c r="AG84" s="20"/>
      <c r="AH84" s="20"/>
      <c r="AI84" s="20"/>
      <c r="AJ84" s="20"/>
      <c r="AK84" s="20"/>
      <c r="AL84" s="20"/>
      <c r="AM84" s="20"/>
      <c r="AN84" s="19"/>
      <c r="AO84" s="5"/>
      <c r="AP84" s="5"/>
      <c r="AQ84" s="20"/>
      <c r="AR84" s="20"/>
      <c r="AS84" s="20"/>
      <c r="AT84" s="20"/>
      <c r="AU84" s="20"/>
      <c r="AV84" s="20"/>
      <c r="AW84" s="20"/>
      <c r="AX84" s="19"/>
      <c r="AY84" s="20"/>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27"/>
      <c r="CA84" s="1166" t="s">
        <v>28</v>
      </c>
      <c r="CB84" s="1167"/>
      <c r="CC84" s="1170"/>
      <c r="CD84" s="1170"/>
      <c r="CE84" s="1170"/>
      <c r="CF84" s="1170"/>
      <c r="CG84" s="1170"/>
      <c r="CH84" s="1170"/>
      <c r="CI84" s="1170"/>
      <c r="CJ84" s="1170"/>
      <c r="CK84" s="1170"/>
      <c r="CL84" s="1170"/>
      <c r="CM84" s="1170"/>
      <c r="CN84" s="1171"/>
    </row>
    <row r="85" spans="2:93" ht="19.5" customHeight="1" x14ac:dyDescent="0.15">
      <c r="B85" s="9"/>
      <c r="C85" s="1151">
        <f>IF(C29&lt;&gt;0,DAY(DATE(1989+$I$15,$M$15,$Q$15)+6),"")</f>
        <v>24</v>
      </c>
      <c r="D85" s="1152"/>
      <c r="E85" s="1165"/>
      <c r="F85" s="1172" t="s">
        <v>14</v>
      </c>
      <c r="G85" s="1172"/>
      <c r="H85" s="1173"/>
      <c r="I85" s="16"/>
      <c r="J85" s="16"/>
      <c r="K85" s="16"/>
      <c r="L85" s="16"/>
      <c r="M85" s="16"/>
      <c r="N85" s="16"/>
      <c r="O85" s="16"/>
      <c r="P85" s="16"/>
      <c r="Q85" s="16"/>
      <c r="R85" s="16"/>
      <c r="S85" s="16"/>
      <c r="T85" s="16"/>
      <c r="U85" s="16"/>
      <c r="V85" s="16"/>
      <c r="W85" s="16"/>
      <c r="X85" s="14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25"/>
      <c r="CA85" s="1166"/>
      <c r="CB85" s="1167"/>
      <c r="CC85" s="1170"/>
      <c r="CD85" s="1170"/>
      <c r="CE85" s="1170"/>
      <c r="CF85" s="1170"/>
      <c r="CG85" s="1170"/>
      <c r="CH85" s="1170"/>
      <c r="CI85" s="1170"/>
      <c r="CJ85" s="1170"/>
      <c r="CK85" s="1170"/>
      <c r="CL85" s="1170"/>
      <c r="CM85" s="1170"/>
      <c r="CN85" s="1171"/>
    </row>
    <row r="86" spans="2:93" ht="19.5" customHeight="1" x14ac:dyDescent="0.15">
      <c r="B86" s="9"/>
      <c r="C86" s="1151" t="s">
        <v>19</v>
      </c>
      <c r="D86" s="1152"/>
      <c r="E86" s="1165"/>
      <c r="F86" s="1174"/>
      <c r="G86" s="1174"/>
      <c r="H86" s="1167"/>
      <c r="I86" s="4"/>
      <c r="J86" s="4"/>
      <c r="K86" s="4"/>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10"/>
      <c r="CA86" s="1166"/>
      <c r="CB86" s="1167"/>
      <c r="CC86" s="1170"/>
      <c r="CD86" s="1170"/>
      <c r="CE86" s="1170"/>
      <c r="CF86" s="1170"/>
      <c r="CG86" s="1170"/>
      <c r="CH86" s="1170"/>
      <c r="CI86" s="1170"/>
      <c r="CJ86" s="1170"/>
      <c r="CK86" s="1170"/>
      <c r="CL86" s="1170"/>
      <c r="CM86" s="1170"/>
      <c r="CN86" s="1171"/>
    </row>
    <row r="87" spans="2:93" ht="19.5" customHeight="1" x14ac:dyDescent="0.15">
      <c r="B87" s="9"/>
      <c r="C87" s="1151" t="str">
        <f>IF(OR($I$15="",C83="",C85=""),"（   ）",TEXT(WEEKDAY(DATE(2018+$I$15,C83,C85)),"(aaa)"))</f>
        <v>(木)</v>
      </c>
      <c r="D87" s="1152"/>
      <c r="E87" s="1165"/>
      <c r="F87" s="28"/>
      <c r="G87" s="2"/>
      <c r="H87" s="22" t="s">
        <v>20</v>
      </c>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27"/>
      <c r="CA87" s="1166"/>
      <c r="CB87" s="1167"/>
      <c r="CC87" s="1175"/>
      <c r="CD87" s="1157"/>
      <c r="CE87" s="1157"/>
      <c r="CF87" s="1157"/>
      <c r="CG87" s="1157"/>
      <c r="CH87" s="1157"/>
      <c r="CI87" s="1157"/>
      <c r="CJ87" s="1157"/>
      <c r="CK87" s="1157"/>
      <c r="CL87" s="1157"/>
      <c r="CM87" s="1157"/>
      <c r="CN87" s="1176"/>
    </row>
    <row r="88" spans="2:93" ht="3" customHeight="1" x14ac:dyDescent="0.15">
      <c r="C88" s="31"/>
      <c r="D88" s="2"/>
      <c r="E88" s="10"/>
      <c r="F88" s="2"/>
      <c r="G88" s="28"/>
      <c r="H88" s="23"/>
      <c r="I88" s="2"/>
      <c r="J88" s="13"/>
      <c r="K88" s="2"/>
      <c r="L88" s="2"/>
      <c r="M88" s="10"/>
      <c r="N88" s="2"/>
      <c r="O88" s="2"/>
      <c r="P88" s="2"/>
      <c r="Q88" s="10"/>
      <c r="R88" s="2"/>
      <c r="S88" s="2"/>
      <c r="T88" s="2"/>
      <c r="U88" s="10"/>
      <c r="V88" s="2"/>
      <c r="W88" s="2"/>
      <c r="X88" s="2"/>
      <c r="Y88" s="2"/>
      <c r="Z88" s="13"/>
      <c r="AA88" s="2"/>
      <c r="AB88" s="2"/>
      <c r="AC88" s="10"/>
      <c r="AD88" s="2"/>
      <c r="AE88" s="2"/>
      <c r="AF88" s="2"/>
      <c r="AG88" s="2"/>
      <c r="AH88" s="13"/>
      <c r="AI88" s="2"/>
      <c r="AJ88" s="2"/>
      <c r="AK88" s="10"/>
      <c r="AL88" s="2"/>
      <c r="AM88" s="2"/>
      <c r="AN88" s="2"/>
      <c r="AO88" s="2"/>
      <c r="AP88" s="13"/>
      <c r="AQ88" s="2"/>
      <c r="AR88" s="2"/>
      <c r="AS88" s="10"/>
      <c r="AT88" s="2"/>
      <c r="AU88" s="2"/>
      <c r="AV88" s="2"/>
      <c r="AW88" s="10"/>
      <c r="AX88" s="2"/>
      <c r="AY88" s="2"/>
      <c r="AZ88" s="2"/>
      <c r="BA88" s="10"/>
      <c r="BB88" s="2"/>
      <c r="BC88" s="2"/>
      <c r="BD88" s="2"/>
      <c r="BE88" s="10"/>
      <c r="BF88" s="2"/>
      <c r="BG88" s="2"/>
      <c r="BH88" s="2"/>
      <c r="BI88" s="10"/>
      <c r="BJ88" s="2"/>
      <c r="BK88" s="2"/>
      <c r="BL88" s="2"/>
      <c r="BM88" s="2"/>
      <c r="BN88" s="13"/>
      <c r="BO88" s="2"/>
      <c r="BP88" s="2"/>
      <c r="BQ88" s="10"/>
      <c r="BR88" s="2"/>
      <c r="BS88" s="2">
        <v>3</v>
      </c>
      <c r="BT88" s="2"/>
      <c r="BU88" s="10"/>
      <c r="BV88" s="2"/>
      <c r="BW88" s="2"/>
      <c r="BX88" s="2"/>
      <c r="BY88" s="10"/>
      <c r="BZ88" s="29"/>
      <c r="CA88" s="1166"/>
      <c r="CB88" s="1167"/>
      <c r="CC88" s="1177"/>
      <c r="CD88" s="1152"/>
      <c r="CE88" s="1152"/>
      <c r="CF88" s="1152"/>
      <c r="CG88" s="1152"/>
      <c r="CH88" s="1152"/>
      <c r="CI88" s="1152"/>
      <c r="CJ88" s="1152"/>
      <c r="CK88" s="1152"/>
      <c r="CL88" s="1152"/>
      <c r="CM88" s="1152"/>
      <c r="CN88" s="1178"/>
    </row>
    <row r="89" spans="2:93" ht="3" customHeight="1" thickBot="1" x14ac:dyDescent="0.2">
      <c r="C89" s="32"/>
      <c r="D89" s="33"/>
      <c r="E89" s="34"/>
      <c r="F89" s="33"/>
      <c r="G89" s="35"/>
      <c r="H89" s="36"/>
      <c r="I89" s="33"/>
      <c r="J89" s="37"/>
      <c r="K89" s="34"/>
      <c r="L89" s="37"/>
      <c r="M89" s="33"/>
      <c r="N89" s="37"/>
      <c r="O89" s="33"/>
      <c r="P89" s="37"/>
      <c r="Q89" s="33"/>
      <c r="R89" s="37"/>
      <c r="S89" s="33"/>
      <c r="T89" s="37"/>
      <c r="U89" s="33"/>
      <c r="V89" s="37"/>
      <c r="W89" s="33"/>
      <c r="X89" s="37"/>
      <c r="Y89" s="33"/>
      <c r="Z89" s="37"/>
      <c r="AA89" s="33"/>
      <c r="AB89" s="37"/>
      <c r="AC89" s="34"/>
      <c r="AD89" s="37"/>
      <c r="AE89" s="33"/>
      <c r="AF89" s="37"/>
      <c r="AG89" s="33"/>
      <c r="AH89" s="37"/>
      <c r="AI89" s="33"/>
      <c r="AJ89" s="37"/>
      <c r="AK89" s="33"/>
      <c r="AL89" s="37"/>
      <c r="AM89" s="33"/>
      <c r="AN89" s="37"/>
      <c r="AO89" s="33"/>
      <c r="AP89" s="37"/>
      <c r="AQ89" s="33"/>
      <c r="AR89" s="37"/>
      <c r="AS89" s="33"/>
      <c r="AT89" s="37"/>
      <c r="AU89" s="33"/>
      <c r="AV89" s="37"/>
      <c r="AW89" s="33"/>
      <c r="AX89" s="37"/>
      <c r="AY89" s="33"/>
      <c r="AZ89" s="37"/>
      <c r="BA89" s="33"/>
      <c r="BB89" s="37"/>
      <c r="BC89" s="34"/>
      <c r="BD89" s="33"/>
      <c r="BE89" s="33"/>
      <c r="BF89" s="37"/>
      <c r="BG89" s="33"/>
      <c r="BH89" s="37"/>
      <c r="BI89" s="33"/>
      <c r="BJ89" s="37"/>
      <c r="BK89" s="34"/>
      <c r="BL89" s="33"/>
      <c r="BM89" s="33"/>
      <c r="BN89" s="37"/>
      <c r="BO89" s="33"/>
      <c r="BP89" s="37"/>
      <c r="BQ89" s="34"/>
      <c r="BR89" s="33"/>
      <c r="BS89" s="33"/>
      <c r="BT89" s="37"/>
      <c r="BU89" s="34"/>
      <c r="BV89" s="33"/>
      <c r="BW89" s="34"/>
      <c r="BX89" s="33"/>
      <c r="BY89" s="34"/>
      <c r="BZ89" s="38"/>
      <c r="CA89" s="1168"/>
      <c r="CB89" s="1169"/>
      <c r="CC89" s="1179"/>
      <c r="CD89" s="1180"/>
      <c r="CE89" s="1180"/>
      <c r="CF89" s="1180"/>
      <c r="CG89" s="1180"/>
      <c r="CH89" s="1180"/>
      <c r="CI89" s="1180"/>
      <c r="CJ89" s="1180"/>
      <c r="CK89" s="1180"/>
      <c r="CL89" s="1180"/>
      <c r="CM89" s="1180"/>
      <c r="CN89" s="1181"/>
    </row>
    <row r="90" spans="2:93" s="26" customFormat="1" ht="19.5" customHeight="1" x14ac:dyDescent="0.15">
      <c r="B90" s="144"/>
      <c r="C90" s="1188" t="s">
        <v>213</v>
      </c>
      <c r="D90" s="1157"/>
      <c r="E90" s="1189"/>
      <c r="F90" s="1172" t="s">
        <v>12</v>
      </c>
      <c r="G90" s="1172"/>
      <c r="H90" s="1173"/>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25"/>
      <c r="CA90" s="1182" t="s">
        <v>7</v>
      </c>
      <c r="CB90" s="1183"/>
      <c r="CC90" s="1183"/>
      <c r="CD90" s="1183"/>
      <c r="CE90" s="1184" t="s">
        <v>5</v>
      </c>
      <c r="CF90" s="1184"/>
      <c r="CG90" s="1184"/>
      <c r="CH90" s="1184"/>
      <c r="CI90" s="1184"/>
      <c r="CJ90" s="1184" t="s">
        <v>6</v>
      </c>
      <c r="CK90" s="1184"/>
      <c r="CL90" s="1184"/>
      <c r="CM90" s="1184"/>
      <c r="CN90" s="1185"/>
      <c r="CO90" s="73"/>
    </row>
    <row r="91" spans="2:93" s="26" customFormat="1" ht="19.5" customHeight="1" x14ac:dyDescent="0.15">
      <c r="B91" s="144"/>
      <c r="C91" s="1151">
        <f>IF(C27&lt;&gt;0,MONTH(DATE(1988+$I$15,$M$15,$Q$15)+7),"")</f>
        <v>10</v>
      </c>
      <c r="D91" s="1152"/>
      <c r="E91" s="1165"/>
      <c r="F91" s="1174"/>
      <c r="G91" s="1174"/>
      <c r="H91" s="1167"/>
      <c r="I91" s="4"/>
      <c r="J91" s="4"/>
      <c r="K91" s="4"/>
      <c r="L91" s="2"/>
      <c r="M91" s="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2"/>
      <c r="BC91" s="2"/>
      <c r="BD91" s="2"/>
      <c r="BE91" s="4"/>
      <c r="BF91" s="2"/>
      <c r="BG91" s="2"/>
      <c r="BH91" s="2"/>
      <c r="BI91" s="2"/>
      <c r="BJ91" s="2"/>
      <c r="BK91" s="2"/>
      <c r="BL91" s="2"/>
      <c r="BM91" s="2"/>
      <c r="BN91" s="2"/>
      <c r="BO91" s="2"/>
      <c r="BP91" s="2"/>
      <c r="BQ91" s="2"/>
      <c r="BR91" s="2"/>
      <c r="BS91" s="2"/>
      <c r="BT91" s="2"/>
      <c r="BU91" s="2"/>
      <c r="BV91" s="2"/>
      <c r="BW91" s="2"/>
      <c r="BX91" s="2"/>
      <c r="BY91" s="2"/>
      <c r="BZ91" s="10"/>
      <c r="CA91" s="1186" t="s">
        <v>161</v>
      </c>
      <c r="CB91" s="1187"/>
      <c r="CC91" s="1187"/>
      <c r="CD91" s="1187"/>
      <c r="CE91" s="1170" t="s">
        <v>5</v>
      </c>
      <c r="CF91" s="1170"/>
      <c r="CG91" s="1170"/>
      <c r="CH91" s="1170"/>
      <c r="CI91" s="1170"/>
      <c r="CJ91" s="1170" t="s">
        <v>6</v>
      </c>
      <c r="CK91" s="1170"/>
      <c r="CL91" s="1170"/>
      <c r="CM91" s="1170"/>
      <c r="CN91" s="1171"/>
      <c r="CO91" s="73"/>
    </row>
    <row r="92" spans="2:93" s="26" customFormat="1" ht="19.5" customHeight="1" x14ac:dyDescent="0.15">
      <c r="B92" s="144"/>
      <c r="C92" s="1151" t="s">
        <v>18</v>
      </c>
      <c r="D92" s="1152"/>
      <c r="E92" s="1165"/>
      <c r="F92" s="17"/>
      <c r="G92" s="5"/>
      <c r="H92" s="18" t="s">
        <v>20</v>
      </c>
      <c r="I92" s="5"/>
      <c r="J92" s="20"/>
      <c r="K92" s="20"/>
      <c r="L92" s="19"/>
      <c r="M92" s="20"/>
      <c r="N92" s="20"/>
      <c r="O92" s="19"/>
      <c r="P92" s="19"/>
      <c r="Q92" s="20"/>
      <c r="R92" s="19"/>
      <c r="S92" s="19"/>
      <c r="T92" s="19"/>
      <c r="U92" s="20"/>
      <c r="V92" s="19"/>
      <c r="W92" s="20"/>
      <c r="X92" s="20"/>
      <c r="Y92" s="20"/>
      <c r="Z92" s="20"/>
      <c r="AA92" s="20"/>
      <c r="AB92" s="20"/>
      <c r="AC92" s="20"/>
      <c r="AD92" s="20"/>
      <c r="AE92" s="20"/>
      <c r="AF92" s="20"/>
      <c r="AG92" s="20"/>
      <c r="AH92" s="20"/>
      <c r="AI92" s="20"/>
      <c r="AJ92" s="20"/>
      <c r="AK92" s="20"/>
      <c r="AL92" s="20"/>
      <c r="AM92" s="20"/>
      <c r="AN92" s="19"/>
      <c r="AO92" s="5"/>
      <c r="AP92" s="5"/>
      <c r="AQ92" s="20"/>
      <c r="AR92" s="20"/>
      <c r="AS92" s="20"/>
      <c r="AT92" s="20"/>
      <c r="AU92" s="20"/>
      <c r="AV92" s="20"/>
      <c r="AW92" s="20"/>
      <c r="AX92" s="19"/>
      <c r="AY92" s="20"/>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27"/>
      <c r="CA92" s="1166" t="s">
        <v>28</v>
      </c>
      <c r="CB92" s="1167"/>
      <c r="CC92" s="1170"/>
      <c r="CD92" s="1170"/>
      <c r="CE92" s="1170"/>
      <c r="CF92" s="1170"/>
      <c r="CG92" s="1170"/>
      <c r="CH92" s="1170"/>
      <c r="CI92" s="1170"/>
      <c r="CJ92" s="1170"/>
      <c r="CK92" s="1170"/>
      <c r="CL92" s="1170"/>
      <c r="CM92" s="1170"/>
      <c r="CN92" s="1171"/>
      <c r="CO92" s="73"/>
    </row>
    <row r="93" spans="2:93" s="26" customFormat="1" ht="19.5" customHeight="1" x14ac:dyDescent="0.15">
      <c r="B93" s="144"/>
      <c r="C93" s="1151">
        <f>IF(C29&lt;&gt;0,DAY(DATE(1989+$I$15,$M$15,$Q$15)+7),"")</f>
        <v>25</v>
      </c>
      <c r="D93" s="1152"/>
      <c r="E93" s="1165"/>
      <c r="F93" s="1172" t="s">
        <v>14</v>
      </c>
      <c r="G93" s="1172"/>
      <c r="H93" s="1173"/>
      <c r="I93" s="16"/>
      <c r="J93" s="16"/>
      <c r="K93" s="16"/>
      <c r="L93" s="16"/>
      <c r="M93" s="16"/>
      <c r="N93" s="16"/>
      <c r="O93" s="16"/>
      <c r="P93" s="16"/>
      <c r="Q93" s="16"/>
      <c r="R93" s="16"/>
      <c r="S93" s="16"/>
      <c r="T93" s="16"/>
      <c r="U93" s="16"/>
      <c r="V93" s="16"/>
      <c r="W93" s="16"/>
      <c r="X93" s="14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25"/>
      <c r="CA93" s="1166"/>
      <c r="CB93" s="1167"/>
      <c r="CC93" s="1170"/>
      <c r="CD93" s="1170"/>
      <c r="CE93" s="1170"/>
      <c r="CF93" s="1170"/>
      <c r="CG93" s="1170"/>
      <c r="CH93" s="1170"/>
      <c r="CI93" s="1170"/>
      <c r="CJ93" s="1170"/>
      <c r="CK93" s="1170"/>
      <c r="CL93" s="1170"/>
      <c r="CM93" s="1170"/>
      <c r="CN93" s="1171"/>
      <c r="CO93" s="73"/>
    </row>
    <row r="94" spans="2:93" s="26" customFormat="1" ht="19.5" customHeight="1" x14ac:dyDescent="0.15">
      <c r="B94" s="144"/>
      <c r="C94" s="1151" t="s">
        <v>19</v>
      </c>
      <c r="D94" s="1152"/>
      <c r="E94" s="1165"/>
      <c r="F94" s="1174"/>
      <c r="G94" s="1174"/>
      <c r="H94" s="1167"/>
      <c r="I94" s="4"/>
      <c r="J94" s="4"/>
      <c r="K94" s="4"/>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10"/>
      <c r="CA94" s="1166"/>
      <c r="CB94" s="1167"/>
      <c r="CC94" s="1170"/>
      <c r="CD94" s="1170"/>
      <c r="CE94" s="1170"/>
      <c r="CF94" s="1170"/>
      <c r="CG94" s="1170"/>
      <c r="CH94" s="1170"/>
      <c r="CI94" s="1170"/>
      <c r="CJ94" s="1170"/>
      <c r="CK94" s="1170"/>
      <c r="CL94" s="1170"/>
      <c r="CM94" s="1170"/>
      <c r="CN94" s="1171"/>
      <c r="CO94" s="73"/>
    </row>
    <row r="95" spans="2:93" s="26" customFormat="1" ht="19.5" customHeight="1" x14ac:dyDescent="0.15">
      <c r="B95" s="144"/>
      <c r="C95" s="1151" t="str">
        <f>IF(OR($I$15="",C91="",C93=""),"（   ）",TEXT(WEEKDAY(DATE(2018+$I$15,C91,C93)),"(aaa)"))</f>
        <v>(金)</v>
      </c>
      <c r="D95" s="1152"/>
      <c r="E95" s="1165"/>
      <c r="F95" s="28"/>
      <c r="G95" s="2"/>
      <c r="H95" s="22" t="s">
        <v>20</v>
      </c>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27"/>
      <c r="CA95" s="1166"/>
      <c r="CB95" s="1167"/>
      <c r="CC95" s="1175"/>
      <c r="CD95" s="1157"/>
      <c r="CE95" s="1157"/>
      <c r="CF95" s="1157"/>
      <c r="CG95" s="1157"/>
      <c r="CH95" s="1157"/>
      <c r="CI95" s="1157"/>
      <c r="CJ95" s="1157"/>
      <c r="CK95" s="1157"/>
      <c r="CL95" s="1157"/>
      <c r="CM95" s="1157"/>
      <c r="CN95" s="1176"/>
      <c r="CO95" s="73"/>
    </row>
    <row r="96" spans="2:93" s="26" customFormat="1" ht="3" customHeight="1" x14ac:dyDescent="0.15">
      <c r="B96" s="144"/>
      <c r="C96" s="31"/>
      <c r="D96" s="2"/>
      <c r="E96" s="10"/>
      <c r="F96" s="2"/>
      <c r="G96" s="28"/>
      <c r="H96" s="23"/>
      <c r="I96" s="2"/>
      <c r="J96" s="13"/>
      <c r="K96" s="2"/>
      <c r="L96" s="2"/>
      <c r="M96" s="10"/>
      <c r="N96" s="2"/>
      <c r="O96" s="2"/>
      <c r="P96" s="2"/>
      <c r="Q96" s="10"/>
      <c r="R96" s="2"/>
      <c r="S96" s="2"/>
      <c r="T96" s="2"/>
      <c r="U96" s="10"/>
      <c r="V96" s="2"/>
      <c r="W96" s="2"/>
      <c r="X96" s="2"/>
      <c r="Y96" s="2"/>
      <c r="Z96" s="13"/>
      <c r="AA96" s="2"/>
      <c r="AB96" s="2"/>
      <c r="AC96" s="10"/>
      <c r="AD96" s="2"/>
      <c r="AE96" s="2"/>
      <c r="AF96" s="2"/>
      <c r="AG96" s="2"/>
      <c r="AH96" s="13"/>
      <c r="AI96" s="2"/>
      <c r="AJ96" s="2"/>
      <c r="AK96" s="10"/>
      <c r="AL96" s="2"/>
      <c r="AM96" s="2"/>
      <c r="AN96" s="2"/>
      <c r="AO96" s="2"/>
      <c r="AP96" s="13"/>
      <c r="AQ96" s="2"/>
      <c r="AR96" s="2"/>
      <c r="AS96" s="10"/>
      <c r="AT96" s="2"/>
      <c r="AU96" s="2"/>
      <c r="AV96" s="2"/>
      <c r="AW96" s="10"/>
      <c r="AX96" s="2"/>
      <c r="AY96" s="2"/>
      <c r="AZ96" s="2"/>
      <c r="BA96" s="10"/>
      <c r="BB96" s="2"/>
      <c r="BC96" s="2"/>
      <c r="BD96" s="2"/>
      <c r="BE96" s="10"/>
      <c r="BF96" s="2"/>
      <c r="BG96" s="2"/>
      <c r="BH96" s="2"/>
      <c r="BI96" s="10"/>
      <c r="BJ96" s="2"/>
      <c r="BK96" s="2"/>
      <c r="BL96" s="2"/>
      <c r="BM96" s="2"/>
      <c r="BN96" s="13"/>
      <c r="BO96" s="2"/>
      <c r="BP96" s="2"/>
      <c r="BQ96" s="10"/>
      <c r="BR96" s="2"/>
      <c r="BS96" s="2">
        <v>4</v>
      </c>
      <c r="BT96" s="2"/>
      <c r="BU96" s="10"/>
      <c r="BV96" s="2"/>
      <c r="BW96" s="2"/>
      <c r="BX96" s="2"/>
      <c r="BY96" s="10"/>
      <c r="BZ96" s="29"/>
      <c r="CA96" s="1166"/>
      <c r="CB96" s="1167"/>
      <c r="CC96" s="1177"/>
      <c r="CD96" s="1152"/>
      <c r="CE96" s="1152"/>
      <c r="CF96" s="1152"/>
      <c r="CG96" s="1152"/>
      <c r="CH96" s="1152"/>
      <c r="CI96" s="1152"/>
      <c r="CJ96" s="1152"/>
      <c r="CK96" s="1152"/>
      <c r="CL96" s="1152"/>
      <c r="CM96" s="1152"/>
      <c r="CN96" s="1178"/>
      <c r="CO96" s="73"/>
    </row>
    <row r="97" spans="2:93" s="26" customFormat="1" ht="3" customHeight="1" thickBot="1" x14ac:dyDescent="0.2">
      <c r="B97" s="144"/>
      <c r="C97" s="32"/>
      <c r="D97" s="33"/>
      <c r="E97" s="34"/>
      <c r="F97" s="33"/>
      <c r="G97" s="35"/>
      <c r="H97" s="36"/>
      <c r="I97" s="33"/>
      <c r="J97" s="37"/>
      <c r="K97" s="34"/>
      <c r="L97" s="37"/>
      <c r="M97" s="33"/>
      <c r="N97" s="37"/>
      <c r="O97" s="33"/>
      <c r="P97" s="37"/>
      <c r="Q97" s="33"/>
      <c r="R97" s="37"/>
      <c r="S97" s="33"/>
      <c r="T97" s="37"/>
      <c r="U97" s="33"/>
      <c r="V97" s="37"/>
      <c r="W97" s="33"/>
      <c r="X97" s="37"/>
      <c r="Y97" s="33"/>
      <c r="Z97" s="37"/>
      <c r="AA97" s="33"/>
      <c r="AB97" s="37"/>
      <c r="AC97" s="34"/>
      <c r="AD97" s="37"/>
      <c r="AE97" s="33"/>
      <c r="AF97" s="37"/>
      <c r="AG97" s="33"/>
      <c r="AH97" s="37"/>
      <c r="AI97" s="33"/>
      <c r="AJ97" s="37"/>
      <c r="AK97" s="33"/>
      <c r="AL97" s="37"/>
      <c r="AM97" s="33"/>
      <c r="AN97" s="37"/>
      <c r="AO97" s="33"/>
      <c r="AP97" s="37"/>
      <c r="AQ97" s="33"/>
      <c r="AR97" s="37"/>
      <c r="AS97" s="33"/>
      <c r="AT97" s="37"/>
      <c r="AU97" s="33"/>
      <c r="AV97" s="37"/>
      <c r="AW97" s="33"/>
      <c r="AX97" s="37"/>
      <c r="AY97" s="33"/>
      <c r="AZ97" s="37"/>
      <c r="BA97" s="33"/>
      <c r="BB97" s="37"/>
      <c r="BC97" s="34"/>
      <c r="BD97" s="33"/>
      <c r="BE97" s="33"/>
      <c r="BF97" s="37"/>
      <c r="BG97" s="33"/>
      <c r="BH97" s="37"/>
      <c r="BI97" s="33"/>
      <c r="BJ97" s="37"/>
      <c r="BK97" s="34"/>
      <c r="BL97" s="33"/>
      <c r="BM97" s="33"/>
      <c r="BN97" s="37"/>
      <c r="BO97" s="33"/>
      <c r="BP97" s="37"/>
      <c r="BQ97" s="34"/>
      <c r="BR97" s="33"/>
      <c r="BS97" s="33"/>
      <c r="BT97" s="37"/>
      <c r="BU97" s="34"/>
      <c r="BV97" s="33"/>
      <c r="BW97" s="34"/>
      <c r="BX97" s="33"/>
      <c r="BY97" s="34"/>
      <c r="BZ97" s="38"/>
      <c r="CA97" s="1168"/>
      <c r="CB97" s="1169"/>
      <c r="CC97" s="1179"/>
      <c r="CD97" s="1180"/>
      <c r="CE97" s="1180"/>
      <c r="CF97" s="1180"/>
      <c r="CG97" s="1180"/>
      <c r="CH97" s="1180"/>
      <c r="CI97" s="1180"/>
      <c r="CJ97" s="1180"/>
      <c r="CK97" s="1180"/>
      <c r="CL97" s="1180"/>
      <c r="CM97" s="1180"/>
      <c r="CN97" s="1181"/>
      <c r="CO97" s="73"/>
    </row>
    <row r="109" spans="2:93" ht="19.5" customHeight="1" thickBot="1" x14ac:dyDescent="0.2"/>
    <row r="110" spans="2:93" ht="11.25" customHeight="1" x14ac:dyDescent="0.15">
      <c r="C110" s="1192" t="s">
        <v>294</v>
      </c>
      <c r="D110" s="1193"/>
      <c r="E110" s="1193"/>
      <c r="F110" s="1193"/>
      <c r="G110" s="1193"/>
      <c r="H110" s="1193"/>
      <c r="I110" s="1193"/>
      <c r="J110" s="1193"/>
      <c r="K110" s="1193"/>
      <c r="L110" s="1193"/>
      <c r="M110" s="1193"/>
      <c r="N110" s="1193"/>
      <c r="O110" s="1193"/>
      <c r="P110" s="1193"/>
      <c r="Q110" s="1193"/>
      <c r="R110" s="1193"/>
      <c r="S110" s="783">
        <v>6</v>
      </c>
      <c r="T110" s="784"/>
      <c r="U110" s="141"/>
      <c r="V110" s="139"/>
      <c r="W110" s="784">
        <v>7</v>
      </c>
      <c r="X110" s="784"/>
      <c r="Y110" s="141"/>
      <c r="Z110" s="139"/>
      <c r="AA110" s="784">
        <v>8</v>
      </c>
      <c r="AB110" s="784"/>
      <c r="AC110" s="141"/>
      <c r="AD110" s="139"/>
      <c r="AE110" s="784">
        <v>9</v>
      </c>
      <c r="AF110" s="784"/>
      <c r="AG110" s="141"/>
      <c r="AH110" s="139"/>
      <c r="AI110" s="784">
        <v>10</v>
      </c>
      <c r="AJ110" s="784"/>
      <c r="AK110" s="139"/>
      <c r="AL110" s="139"/>
      <c r="AM110" s="784">
        <v>11</v>
      </c>
      <c r="AN110" s="784"/>
      <c r="AO110" s="784"/>
      <c r="AP110" s="139"/>
      <c r="AQ110" s="139"/>
      <c r="AR110" s="784">
        <v>12</v>
      </c>
      <c r="AS110" s="784"/>
      <c r="AT110" s="139"/>
      <c r="AU110" s="139"/>
      <c r="AV110" s="784">
        <v>13</v>
      </c>
      <c r="AW110" s="784"/>
      <c r="AX110" s="139"/>
      <c r="AY110" s="139"/>
      <c r="AZ110" s="784">
        <v>14</v>
      </c>
      <c r="BA110" s="784"/>
      <c r="BB110" s="139"/>
      <c r="BC110" s="139"/>
      <c r="BD110" s="784">
        <v>15</v>
      </c>
      <c r="BE110" s="784"/>
      <c r="BF110" s="139"/>
      <c r="BG110" s="139"/>
      <c r="BH110" s="784">
        <v>16</v>
      </c>
      <c r="BI110" s="784"/>
      <c r="BJ110" s="139"/>
      <c r="BK110" s="139"/>
      <c r="BL110" s="784">
        <v>17</v>
      </c>
      <c r="BM110" s="784"/>
      <c r="BN110" s="139"/>
      <c r="BO110" s="139"/>
      <c r="BP110" s="784">
        <v>18</v>
      </c>
      <c r="BQ110" s="784"/>
      <c r="BR110" s="139"/>
      <c r="BS110" s="139"/>
      <c r="BT110" s="784">
        <v>19</v>
      </c>
      <c r="BU110" s="784"/>
      <c r="BV110" s="139"/>
      <c r="BW110" s="139"/>
      <c r="BX110" s="784">
        <v>20</v>
      </c>
      <c r="BY110" s="784"/>
      <c r="BZ110" s="139"/>
      <c r="CA110" s="139"/>
      <c r="CB110" s="784">
        <v>21</v>
      </c>
      <c r="CC110" s="784"/>
      <c r="CD110" s="139"/>
      <c r="CE110" s="139"/>
      <c r="CF110" s="784">
        <v>22</v>
      </c>
      <c r="CG110" s="784"/>
      <c r="CH110" s="139"/>
      <c r="CI110" s="140"/>
      <c r="CJ110" s="2"/>
      <c r="CK110" s="2"/>
      <c r="CL110" s="2"/>
      <c r="CM110" s="2"/>
      <c r="CN110" s="2"/>
      <c r="CO110" s="2"/>
    </row>
    <row r="111" spans="2:93" ht="3" customHeight="1" x14ac:dyDescent="0.15">
      <c r="C111" s="1194"/>
      <c r="D111" s="1193"/>
      <c r="E111" s="1193"/>
      <c r="F111" s="1193"/>
      <c r="G111" s="1193"/>
      <c r="H111" s="1193"/>
      <c r="I111" s="1193"/>
      <c r="J111" s="1193"/>
      <c r="K111" s="1193"/>
      <c r="L111" s="1193"/>
      <c r="M111" s="1193"/>
      <c r="N111" s="1193"/>
      <c r="O111" s="1193"/>
      <c r="P111" s="1193"/>
      <c r="Q111" s="1193"/>
      <c r="R111" s="1193"/>
      <c r="S111" s="136"/>
      <c r="T111" s="143"/>
      <c r="U111" s="12"/>
      <c r="V111" s="2"/>
      <c r="W111" s="11"/>
      <c r="X111" s="143"/>
      <c r="Y111" s="12"/>
      <c r="Z111" s="2"/>
      <c r="AA111" s="11"/>
      <c r="AB111" s="143"/>
      <c r="AC111" s="12"/>
      <c r="AD111" s="2"/>
      <c r="AE111" s="11"/>
      <c r="AF111" s="143"/>
      <c r="AG111" s="12"/>
      <c r="AH111" s="2"/>
      <c r="AI111" s="11"/>
      <c r="AJ111" s="143"/>
      <c r="AK111" s="12"/>
      <c r="AL111" s="2"/>
      <c r="AM111" s="11"/>
      <c r="AN111" s="2"/>
      <c r="AO111" s="153"/>
      <c r="AP111" s="12"/>
      <c r="AQ111" s="2"/>
      <c r="AR111" s="11"/>
      <c r="AS111" s="143"/>
      <c r="AT111" s="12"/>
      <c r="AU111" s="2"/>
      <c r="AV111" s="11"/>
      <c r="AW111" s="143"/>
      <c r="AX111" s="12"/>
      <c r="AY111" s="2"/>
      <c r="AZ111" s="11"/>
      <c r="BA111" s="143"/>
      <c r="BB111" s="12"/>
      <c r="BC111" s="2"/>
      <c r="BD111" s="11"/>
      <c r="BE111" s="143"/>
      <c r="BF111" s="12"/>
      <c r="BG111" s="2"/>
      <c r="BH111" s="11"/>
      <c r="BI111" s="143"/>
      <c r="BJ111" s="12"/>
      <c r="BK111" s="2"/>
      <c r="BL111" s="11"/>
      <c r="BM111" s="143"/>
      <c r="BN111" s="12"/>
      <c r="BO111" s="2"/>
      <c r="BP111" s="11"/>
      <c r="BQ111" s="143"/>
      <c r="BR111" s="12"/>
      <c r="BS111" s="2"/>
      <c r="BT111" s="11"/>
      <c r="BU111" s="143"/>
      <c r="BV111" s="12"/>
      <c r="BW111" s="2"/>
      <c r="BX111" s="11"/>
      <c r="BY111" s="143"/>
      <c r="BZ111" s="12"/>
      <c r="CA111" s="2"/>
      <c r="CB111" s="11"/>
      <c r="CC111" s="143"/>
      <c r="CD111" s="12"/>
      <c r="CE111" s="2"/>
      <c r="CF111" s="11"/>
      <c r="CG111" s="143"/>
      <c r="CH111" s="143"/>
      <c r="CI111" s="9"/>
      <c r="CJ111" s="2"/>
      <c r="CK111" s="2"/>
      <c r="CL111" s="2"/>
      <c r="CM111" s="2"/>
      <c r="CN111" s="2"/>
      <c r="CO111" s="2"/>
    </row>
    <row r="112" spans="2:93" ht="3" customHeight="1" x14ac:dyDescent="0.15">
      <c r="C112" s="1194"/>
      <c r="D112" s="1193"/>
      <c r="E112" s="1193"/>
      <c r="F112" s="1193"/>
      <c r="G112" s="1193"/>
      <c r="H112" s="1193"/>
      <c r="I112" s="1193"/>
      <c r="J112" s="1193"/>
      <c r="K112" s="1193"/>
      <c r="L112" s="1193"/>
      <c r="M112" s="1193"/>
      <c r="N112" s="1193"/>
      <c r="O112" s="1193"/>
      <c r="P112" s="1193"/>
      <c r="Q112" s="1193"/>
      <c r="R112" s="1193"/>
      <c r="S112" s="136"/>
      <c r="T112" s="137"/>
      <c r="U112" s="125"/>
      <c r="V112" s="2"/>
      <c r="W112" s="11"/>
      <c r="X112" s="2"/>
      <c r="Y112" s="125"/>
      <c r="Z112" s="2"/>
      <c r="AA112" s="11"/>
      <c r="AB112" s="137"/>
      <c r="AC112" s="125"/>
      <c r="AD112" s="2"/>
      <c r="AE112" s="11"/>
      <c r="AF112" s="2"/>
      <c r="AG112" s="125"/>
      <c r="AH112" s="2"/>
      <c r="AI112" s="11"/>
      <c r="AJ112" s="137"/>
      <c r="AK112" s="125"/>
      <c r="AL112" s="2"/>
      <c r="AM112" s="11"/>
      <c r="AN112" s="2"/>
      <c r="AO112" s="14"/>
      <c r="AP112" s="125"/>
      <c r="AQ112" s="2"/>
      <c r="AR112" s="11"/>
      <c r="AS112" s="137"/>
      <c r="AT112" s="125"/>
      <c r="AU112" s="2"/>
      <c r="AV112" s="11"/>
      <c r="AW112" s="2"/>
      <c r="AX112" s="125"/>
      <c r="AY112" s="2"/>
      <c r="AZ112" s="11"/>
      <c r="BA112" s="137"/>
      <c r="BB112" s="125"/>
      <c r="BC112" s="2"/>
      <c r="BD112" s="11"/>
      <c r="BE112" s="2"/>
      <c r="BF112" s="125"/>
      <c r="BG112" s="2"/>
      <c r="BH112" s="11"/>
      <c r="BI112" s="137"/>
      <c r="BJ112" s="125"/>
      <c r="BK112" s="2"/>
      <c r="BL112" s="11"/>
      <c r="BM112" s="2"/>
      <c r="BN112" s="125"/>
      <c r="BO112" s="2"/>
      <c r="BP112" s="11"/>
      <c r="BQ112" s="137"/>
      <c r="BR112" s="125"/>
      <c r="BS112" s="2"/>
      <c r="BT112" s="11"/>
      <c r="BU112" s="2"/>
      <c r="BV112" s="125"/>
      <c r="BW112" s="2"/>
      <c r="BX112" s="11"/>
      <c r="BY112" s="137"/>
      <c r="BZ112" s="125"/>
      <c r="CA112" s="2"/>
      <c r="CB112" s="11"/>
      <c r="CC112" s="2"/>
      <c r="CD112" s="125"/>
      <c r="CE112" s="2"/>
      <c r="CF112" s="11"/>
      <c r="CG112" s="13"/>
      <c r="CH112" s="2"/>
      <c r="CI112" s="138"/>
      <c r="CJ112" s="2"/>
      <c r="CK112" s="2"/>
      <c r="CL112" s="2"/>
      <c r="CM112" s="2"/>
      <c r="CN112" s="2"/>
      <c r="CO112" s="2"/>
    </row>
    <row r="113" spans="2:93" ht="15" customHeight="1" x14ac:dyDescent="0.15">
      <c r="C113" s="119"/>
      <c r="D113" s="117"/>
      <c r="E113" s="117"/>
      <c r="F113" s="801" t="s">
        <v>279</v>
      </c>
      <c r="G113" s="802"/>
      <c r="H113" s="802"/>
      <c r="I113" s="802"/>
      <c r="J113" s="802"/>
      <c r="K113" s="802"/>
      <c r="L113" s="802"/>
      <c r="M113" s="802"/>
      <c r="N113" s="803"/>
      <c r="O113" s="804" t="s">
        <v>290</v>
      </c>
      <c r="P113" s="805"/>
      <c r="Q113" s="808"/>
      <c r="R113" s="809"/>
      <c r="S113" s="810"/>
      <c r="T113" s="814"/>
      <c r="U113" s="815"/>
      <c r="V113" s="818" t="s">
        <v>296</v>
      </c>
      <c r="W113" s="830" t="s">
        <v>179</v>
      </c>
      <c r="X113" s="831"/>
      <c r="Y113" s="834"/>
      <c r="Z113" s="836" t="s">
        <v>8</v>
      </c>
      <c r="AA113" s="837"/>
      <c r="AB113" s="837"/>
      <c r="AC113" s="837"/>
      <c r="AD113" s="837"/>
      <c r="AE113" s="837"/>
      <c r="AF113" s="834" t="s">
        <v>182</v>
      </c>
      <c r="AG113" s="820"/>
      <c r="AH113" s="820"/>
      <c r="AI113" s="820"/>
      <c r="AJ113" s="820"/>
      <c r="AK113" s="820"/>
      <c r="AL113" s="820"/>
      <c r="AM113" s="820"/>
      <c r="AN113" s="820"/>
      <c r="AO113" s="820"/>
      <c r="AP113" s="820"/>
      <c r="AQ113" s="820"/>
      <c r="AR113" s="814"/>
      <c r="AS113" s="836" t="s">
        <v>9</v>
      </c>
      <c r="AT113" s="837"/>
      <c r="AU113" s="837"/>
      <c r="AV113" s="837"/>
      <c r="AW113" s="837"/>
      <c r="AX113" s="838"/>
      <c r="AY113" s="822" t="s">
        <v>280</v>
      </c>
      <c r="AZ113" s="839"/>
      <c r="BA113" s="839"/>
      <c r="BB113" s="839"/>
      <c r="BC113" s="839"/>
      <c r="BD113" s="839"/>
      <c r="BE113" s="839"/>
      <c r="BF113" s="839"/>
      <c r="BG113" s="839"/>
      <c r="BH113" s="839"/>
      <c r="BI113" s="839"/>
      <c r="BJ113" s="823"/>
      <c r="BK113" s="1370" t="s">
        <v>281</v>
      </c>
      <c r="BL113" s="1371"/>
      <c r="BM113" s="853" t="s">
        <v>138</v>
      </c>
      <c r="BN113" s="854"/>
      <c r="BO113" s="836" t="s">
        <v>10</v>
      </c>
      <c r="BP113" s="837"/>
      <c r="BQ113" s="837"/>
      <c r="BR113" s="837"/>
      <c r="BS113" s="837"/>
      <c r="BT113" s="838"/>
      <c r="BU113" s="820" t="s">
        <v>183</v>
      </c>
      <c r="BV113" s="820"/>
      <c r="BW113" s="820"/>
      <c r="BX113" s="820"/>
      <c r="BY113" s="820"/>
      <c r="BZ113" s="820"/>
      <c r="CA113" s="820"/>
      <c r="CB113" s="820"/>
      <c r="CC113" s="820"/>
      <c r="CD113" s="820"/>
      <c r="CE113" s="820"/>
      <c r="CF113" s="814"/>
      <c r="CG113" s="1374" t="s">
        <v>295</v>
      </c>
      <c r="CH113" s="1374"/>
      <c r="CI113" s="826" t="s">
        <v>293</v>
      </c>
      <c r="CJ113" s="2"/>
      <c r="CK113" s="2"/>
      <c r="CL113" s="2"/>
      <c r="CM113" s="2"/>
      <c r="CN113" s="2"/>
      <c r="CO113" s="2"/>
    </row>
    <row r="114" spans="2:93" ht="15" customHeight="1" thickBot="1" x14ac:dyDescent="0.2">
      <c r="C114" s="120"/>
      <c r="D114" s="118"/>
      <c r="E114" s="118"/>
      <c r="F114" s="841" t="s">
        <v>282</v>
      </c>
      <c r="G114" s="842"/>
      <c r="H114" s="843"/>
      <c r="I114" s="841" t="s">
        <v>283</v>
      </c>
      <c r="J114" s="842"/>
      <c r="K114" s="843"/>
      <c r="L114" s="841" t="s">
        <v>246</v>
      </c>
      <c r="M114" s="842"/>
      <c r="N114" s="843"/>
      <c r="O114" s="806"/>
      <c r="P114" s="807"/>
      <c r="Q114" s="811"/>
      <c r="R114" s="812"/>
      <c r="S114" s="813"/>
      <c r="T114" s="816"/>
      <c r="U114" s="817"/>
      <c r="V114" s="819"/>
      <c r="W114" s="832"/>
      <c r="X114" s="833"/>
      <c r="Y114" s="835"/>
      <c r="Z114" s="844" t="s">
        <v>298</v>
      </c>
      <c r="AA114" s="845"/>
      <c r="AB114" s="845"/>
      <c r="AC114" s="846"/>
      <c r="AD114" s="847" t="s">
        <v>297</v>
      </c>
      <c r="AE114" s="848"/>
      <c r="AF114" s="835"/>
      <c r="AG114" s="821"/>
      <c r="AH114" s="821"/>
      <c r="AI114" s="821"/>
      <c r="AJ114" s="821"/>
      <c r="AK114" s="821"/>
      <c r="AL114" s="821"/>
      <c r="AM114" s="821"/>
      <c r="AN114" s="821"/>
      <c r="AO114" s="821"/>
      <c r="AP114" s="821"/>
      <c r="AQ114" s="821"/>
      <c r="AR114" s="821"/>
      <c r="AS114" s="829"/>
      <c r="AT114" s="829"/>
      <c r="AU114" s="829"/>
      <c r="AV114" s="829"/>
      <c r="AW114" s="829"/>
      <c r="AX114" s="829"/>
      <c r="AY114" s="840"/>
      <c r="AZ114" s="840"/>
      <c r="BA114" s="840"/>
      <c r="BB114" s="840"/>
      <c r="BC114" s="840"/>
      <c r="BD114" s="840"/>
      <c r="BE114" s="840"/>
      <c r="BF114" s="840"/>
      <c r="BG114" s="840"/>
      <c r="BH114" s="840"/>
      <c r="BI114" s="840"/>
      <c r="BJ114" s="825"/>
      <c r="BK114" s="1372"/>
      <c r="BL114" s="1373"/>
      <c r="BM114" s="855"/>
      <c r="BN114" s="856"/>
      <c r="BO114" s="828"/>
      <c r="BP114" s="829"/>
      <c r="BQ114" s="829"/>
      <c r="BR114" s="829"/>
      <c r="BS114" s="829"/>
      <c r="BT114" s="829"/>
      <c r="BU114" s="821"/>
      <c r="BV114" s="821"/>
      <c r="BW114" s="821"/>
      <c r="BX114" s="821"/>
      <c r="BY114" s="821"/>
      <c r="BZ114" s="821"/>
      <c r="CA114" s="821"/>
      <c r="CB114" s="821"/>
      <c r="CC114" s="821"/>
      <c r="CD114" s="821"/>
      <c r="CE114" s="821"/>
      <c r="CF114" s="816"/>
      <c r="CG114" s="1375"/>
      <c r="CH114" s="1375"/>
      <c r="CI114" s="827"/>
      <c r="CJ114" s="2"/>
      <c r="CK114" s="2"/>
      <c r="CL114" s="2"/>
      <c r="CM114" s="2"/>
      <c r="CN114" s="2"/>
      <c r="CO114" s="2"/>
    </row>
    <row r="115" spans="2:93" ht="19.5" customHeight="1" x14ac:dyDescent="0.15">
      <c r="C115" s="1188" t="s">
        <v>248</v>
      </c>
      <c r="D115" s="1157"/>
      <c r="E115" s="1189"/>
      <c r="F115" s="1190" t="s">
        <v>12</v>
      </c>
      <c r="G115" s="1172"/>
      <c r="H115" s="1173"/>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182" t="s">
        <v>7</v>
      </c>
      <c r="CB115" s="1183"/>
      <c r="CC115" s="1183"/>
      <c r="CD115" s="1183"/>
      <c r="CE115" s="1184" t="s">
        <v>5</v>
      </c>
      <c r="CF115" s="1184"/>
      <c r="CG115" s="1184"/>
      <c r="CH115" s="1184"/>
      <c r="CI115" s="1184"/>
      <c r="CJ115" s="1184" t="s">
        <v>6</v>
      </c>
      <c r="CK115" s="1184"/>
      <c r="CL115" s="1184"/>
      <c r="CM115" s="1184"/>
      <c r="CN115" s="1185"/>
    </row>
    <row r="116" spans="2:93" ht="19.5" customHeight="1" x14ac:dyDescent="0.15">
      <c r="B116" s="9"/>
      <c r="C116" s="1151">
        <f>IF(C27&lt;&gt;0,MONTH(DATE(1988+$I$15,$M$15,$Q$15)+8),"")</f>
        <v>10</v>
      </c>
      <c r="D116" s="1152"/>
      <c r="E116" s="1165"/>
      <c r="F116" s="1191"/>
      <c r="G116" s="1174"/>
      <c r="H116" s="1167"/>
      <c r="I116" s="2"/>
      <c r="J116" s="2"/>
      <c r="K116" s="2"/>
      <c r="L116" s="2"/>
      <c r="M116" s="2"/>
      <c r="N116" s="2"/>
      <c r="O116" s="2"/>
      <c r="P116" s="2"/>
      <c r="Q116" s="2"/>
      <c r="R116" s="2"/>
      <c r="S116" s="2"/>
      <c r="T116" s="2"/>
      <c r="U116" s="2"/>
      <c r="V116" s="2"/>
      <c r="W116" s="2"/>
      <c r="X116" s="2"/>
      <c r="Y116" s="2"/>
      <c r="Z116" s="2"/>
      <c r="AA116" s="2"/>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2"/>
      <c r="BY116" s="2"/>
      <c r="BZ116" s="2"/>
      <c r="CA116" s="1186" t="s">
        <v>161</v>
      </c>
      <c r="CB116" s="1187"/>
      <c r="CC116" s="1187"/>
      <c r="CD116" s="1187"/>
      <c r="CE116" s="1170" t="s">
        <v>5</v>
      </c>
      <c r="CF116" s="1170"/>
      <c r="CG116" s="1170"/>
      <c r="CH116" s="1170"/>
      <c r="CI116" s="1170"/>
      <c r="CJ116" s="1170" t="s">
        <v>6</v>
      </c>
      <c r="CK116" s="1170"/>
      <c r="CL116" s="1170"/>
      <c r="CM116" s="1170"/>
      <c r="CN116" s="1171"/>
    </row>
    <row r="117" spans="2:93" ht="19.5" customHeight="1" x14ac:dyDescent="0.15">
      <c r="B117" s="9"/>
      <c r="C117" s="1151" t="s">
        <v>18</v>
      </c>
      <c r="D117" s="1152"/>
      <c r="E117" s="1165"/>
      <c r="F117" s="17"/>
      <c r="G117" s="5"/>
      <c r="H117" s="18" t="s">
        <v>20</v>
      </c>
      <c r="I117" s="19"/>
      <c r="J117" s="19"/>
      <c r="K117" s="19"/>
      <c r="L117" s="19"/>
      <c r="M117" s="19"/>
      <c r="N117" s="19"/>
      <c r="O117" s="19"/>
      <c r="P117" s="19"/>
      <c r="Q117" s="19"/>
      <c r="R117" s="19"/>
      <c r="S117" s="19"/>
      <c r="T117" s="19"/>
      <c r="U117" s="19"/>
      <c r="V117" s="19"/>
      <c r="W117" s="19"/>
      <c r="X117" s="19"/>
      <c r="Y117" s="20"/>
      <c r="Z117" s="19"/>
      <c r="AA117" s="19"/>
      <c r="AB117" s="19"/>
      <c r="AC117" s="20"/>
      <c r="AD117" s="19"/>
      <c r="AE117" s="20"/>
      <c r="AF117" s="19"/>
      <c r="AG117" s="20"/>
      <c r="AH117" s="19"/>
      <c r="AI117" s="19"/>
      <c r="AJ117" s="19"/>
      <c r="AK117" s="20"/>
      <c r="AL117" s="19"/>
      <c r="AM117" s="20"/>
      <c r="AN117" s="19"/>
      <c r="AO117" s="19"/>
      <c r="AP117" s="19"/>
      <c r="AQ117" s="19"/>
      <c r="AR117" s="19"/>
      <c r="AS117" s="19"/>
      <c r="AT117" s="19"/>
      <c r="AU117" s="19"/>
      <c r="AV117" s="19"/>
      <c r="AW117" s="19"/>
      <c r="AX117" s="19"/>
      <c r="AY117" s="19"/>
      <c r="AZ117" s="19"/>
      <c r="BA117" s="19"/>
      <c r="BB117" s="19"/>
      <c r="BC117" s="20"/>
      <c r="BD117" s="20"/>
      <c r="BE117" s="20"/>
      <c r="BF117" s="19"/>
      <c r="BG117" s="19"/>
      <c r="BH117" s="19"/>
      <c r="BI117" s="19"/>
      <c r="BJ117" s="19"/>
      <c r="BK117" s="19"/>
      <c r="BL117" s="19"/>
      <c r="BM117" s="19"/>
      <c r="BN117" s="20"/>
      <c r="BO117" s="20"/>
      <c r="BP117" s="20"/>
      <c r="BQ117" s="20"/>
      <c r="BR117" s="20"/>
      <c r="BS117" s="20"/>
      <c r="BT117" s="20"/>
      <c r="BU117" s="20"/>
      <c r="BV117" s="19"/>
      <c r="BW117" s="19"/>
      <c r="BX117" s="19"/>
      <c r="BY117" s="19"/>
      <c r="BZ117" s="19"/>
      <c r="CA117" s="1166" t="s">
        <v>28</v>
      </c>
      <c r="CB117" s="1167"/>
      <c r="CC117" s="1170"/>
      <c r="CD117" s="1170"/>
      <c r="CE117" s="1170"/>
      <c r="CF117" s="1170"/>
      <c r="CG117" s="1170"/>
      <c r="CH117" s="1170"/>
      <c r="CI117" s="1170"/>
      <c r="CJ117" s="1170"/>
      <c r="CK117" s="1170"/>
      <c r="CL117" s="1170"/>
      <c r="CM117" s="1170"/>
      <c r="CN117" s="1171"/>
    </row>
    <row r="118" spans="2:93" ht="19.5" customHeight="1" x14ac:dyDescent="0.15">
      <c r="B118" s="9"/>
      <c r="C118" s="1151">
        <f>IF(C27&lt;&gt;0,DAY(DATE(1989+$I$15,$M$15,$Q$15)+8),"")</f>
        <v>26</v>
      </c>
      <c r="D118" s="1152"/>
      <c r="E118" s="1165"/>
      <c r="F118" s="1190" t="s">
        <v>14</v>
      </c>
      <c r="G118" s="1172"/>
      <c r="H118" s="1173"/>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166"/>
      <c r="CB118" s="1167"/>
      <c r="CC118" s="1170"/>
      <c r="CD118" s="1170"/>
      <c r="CE118" s="1170"/>
      <c r="CF118" s="1170"/>
      <c r="CG118" s="1170"/>
      <c r="CH118" s="1170"/>
      <c r="CI118" s="1170"/>
      <c r="CJ118" s="1170"/>
      <c r="CK118" s="1170"/>
      <c r="CL118" s="1170"/>
      <c r="CM118" s="1170"/>
      <c r="CN118" s="1171"/>
    </row>
    <row r="119" spans="2:93" ht="19.5" customHeight="1" x14ac:dyDescent="0.15">
      <c r="B119" s="9"/>
      <c r="C119" s="1151" t="s">
        <v>19</v>
      </c>
      <c r="D119" s="1152"/>
      <c r="E119" s="1165"/>
      <c r="F119" s="1191"/>
      <c r="G119" s="1174"/>
      <c r="H119" s="1167"/>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4"/>
      <c r="AM119" s="4"/>
      <c r="AN119" s="4"/>
      <c r="AO119" s="4"/>
      <c r="AP119" s="4"/>
      <c r="AQ119" s="4"/>
      <c r="AR119" s="4"/>
      <c r="AS119" s="4"/>
      <c r="AT119" s="4"/>
      <c r="AU119" s="4"/>
      <c r="AV119" s="4"/>
      <c r="AW119" s="4"/>
      <c r="AX119" s="2"/>
      <c r="AY119" s="2"/>
      <c r="AZ119" s="2"/>
      <c r="BA119" s="2"/>
      <c r="BB119" s="2"/>
      <c r="BC119" s="2"/>
      <c r="BD119" s="2"/>
      <c r="BE119" s="2"/>
      <c r="BF119" s="2"/>
      <c r="BG119" s="2"/>
      <c r="BH119" s="2"/>
      <c r="BI119" s="2"/>
      <c r="BJ119" s="2"/>
      <c r="BK119" s="2"/>
      <c r="BL119" s="2"/>
      <c r="BM119" s="2"/>
      <c r="BN119" s="4"/>
      <c r="BO119" s="4"/>
      <c r="BP119" s="4"/>
      <c r="BQ119" s="4"/>
      <c r="BR119" s="2"/>
      <c r="BS119" s="2"/>
      <c r="BT119" s="2"/>
      <c r="BU119" s="4"/>
      <c r="BV119" s="2"/>
      <c r="BW119" s="2"/>
      <c r="BX119" s="2"/>
      <c r="BY119" s="2"/>
      <c r="BZ119" s="2"/>
      <c r="CA119" s="1166"/>
      <c r="CB119" s="1167"/>
      <c r="CC119" s="1170"/>
      <c r="CD119" s="1170"/>
      <c r="CE119" s="1170"/>
      <c r="CF119" s="1170"/>
      <c r="CG119" s="1170"/>
      <c r="CH119" s="1170"/>
      <c r="CI119" s="1170"/>
      <c r="CJ119" s="1170"/>
      <c r="CK119" s="1170"/>
      <c r="CL119" s="1170"/>
      <c r="CM119" s="1170"/>
      <c r="CN119" s="1171"/>
    </row>
    <row r="120" spans="2:93" ht="19.5" customHeight="1" x14ac:dyDescent="0.15">
      <c r="B120" s="9"/>
      <c r="C120" s="1151" t="str">
        <f>IF(OR($I$15="",C116="",C118=""),"（   ）",TEXT(WEEKDAY(DATE(2018+$I$15,C116,C118)),"(aaa)"))</f>
        <v>(土)</v>
      </c>
      <c r="D120" s="1152"/>
      <c r="E120" s="1165"/>
      <c r="F120" s="21"/>
      <c r="G120" s="2"/>
      <c r="H120" s="22" t="s">
        <v>20</v>
      </c>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166"/>
      <c r="CB120" s="1167"/>
      <c r="CC120" s="1175"/>
      <c r="CD120" s="1157"/>
      <c r="CE120" s="1157"/>
      <c r="CF120" s="1157"/>
      <c r="CG120" s="1157"/>
      <c r="CH120" s="1157"/>
      <c r="CI120" s="1157"/>
      <c r="CJ120" s="1157"/>
      <c r="CK120" s="1157"/>
      <c r="CL120" s="1157"/>
      <c r="CM120" s="1157"/>
      <c r="CN120" s="1176"/>
    </row>
    <row r="121" spans="2:93" ht="3" customHeight="1" x14ac:dyDescent="0.15">
      <c r="C121" s="31"/>
      <c r="D121" s="2"/>
      <c r="E121" s="10"/>
      <c r="F121" s="143"/>
      <c r="G121" s="143"/>
      <c r="H121" s="23"/>
      <c r="I121" s="10"/>
      <c r="J121" s="2"/>
      <c r="K121" s="2"/>
      <c r="L121" s="2"/>
      <c r="M121" s="10"/>
      <c r="N121" s="2"/>
      <c r="O121" s="2"/>
      <c r="P121" s="2"/>
      <c r="Q121" s="10"/>
      <c r="R121" s="2"/>
      <c r="S121" s="2"/>
      <c r="T121" s="2"/>
      <c r="U121" s="10"/>
      <c r="V121" s="2"/>
      <c r="W121" s="2"/>
      <c r="X121" s="2"/>
      <c r="Y121" s="2"/>
      <c r="Z121" s="13"/>
      <c r="AA121" s="2"/>
      <c r="AB121" s="2"/>
      <c r="AC121" s="10"/>
      <c r="AD121" s="2"/>
      <c r="AE121" s="2"/>
      <c r="AF121" s="2"/>
      <c r="AG121" s="2"/>
      <c r="AH121" s="13"/>
      <c r="AI121" s="2"/>
      <c r="AJ121" s="2"/>
      <c r="AK121" s="10"/>
      <c r="AL121" s="2"/>
      <c r="AM121" s="2"/>
      <c r="AN121" s="2"/>
      <c r="AO121" s="2"/>
      <c r="AP121" s="13"/>
      <c r="AQ121" s="2"/>
      <c r="AR121" s="2"/>
      <c r="AS121" s="10"/>
      <c r="AT121" s="2"/>
      <c r="AU121" s="2"/>
      <c r="AV121" s="2"/>
      <c r="AW121" s="10"/>
      <c r="AX121" s="2"/>
      <c r="AY121" s="2"/>
      <c r="AZ121" s="2"/>
      <c r="BA121" s="10"/>
      <c r="BB121" s="2"/>
      <c r="BC121" s="2"/>
      <c r="BD121" s="2"/>
      <c r="BE121" s="10"/>
      <c r="BF121" s="2"/>
      <c r="BG121" s="2"/>
      <c r="BH121" s="2"/>
      <c r="BI121" s="10"/>
      <c r="BJ121" s="2"/>
      <c r="BK121" s="2"/>
      <c r="BL121" s="2"/>
      <c r="BM121" s="2"/>
      <c r="BN121" s="13"/>
      <c r="BO121" s="2"/>
      <c r="BP121" s="2"/>
      <c r="BQ121" s="2"/>
      <c r="BR121" s="13"/>
      <c r="BS121" s="2"/>
      <c r="BT121" s="2"/>
      <c r="BU121" s="10"/>
      <c r="BV121" s="2"/>
      <c r="BW121" s="2"/>
      <c r="BX121" s="2"/>
      <c r="BY121" s="2"/>
      <c r="BZ121" s="13"/>
      <c r="CA121" s="1166"/>
      <c r="CB121" s="1167"/>
      <c r="CC121" s="1177"/>
      <c r="CD121" s="1152"/>
      <c r="CE121" s="1152"/>
      <c r="CF121" s="1152"/>
      <c r="CG121" s="1152"/>
      <c r="CH121" s="1152"/>
      <c r="CI121" s="1152"/>
      <c r="CJ121" s="1152"/>
      <c r="CK121" s="1152"/>
      <c r="CL121" s="1152"/>
      <c r="CM121" s="1152"/>
      <c r="CN121" s="1178"/>
    </row>
    <row r="122" spans="2:93" ht="3" customHeight="1" thickBot="1" x14ac:dyDescent="0.2">
      <c r="C122" s="32"/>
      <c r="D122" s="33"/>
      <c r="E122" s="34"/>
      <c r="F122" s="148"/>
      <c r="G122" s="148"/>
      <c r="H122" s="24"/>
      <c r="I122" s="6"/>
      <c r="J122" s="15"/>
      <c r="K122" s="5"/>
      <c r="L122" s="15"/>
      <c r="M122" s="5"/>
      <c r="N122" s="15"/>
      <c r="O122" s="5"/>
      <c r="P122" s="15"/>
      <c r="Q122" s="6"/>
      <c r="R122" s="5"/>
      <c r="S122" s="5"/>
      <c r="T122" s="15"/>
      <c r="U122" s="5"/>
      <c r="V122" s="15"/>
      <c r="W122" s="5"/>
      <c r="X122" s="15"/>
      <c r="Y122" s="5"/>
      <c r="Z122" s="15"/>
      <c r="AA122" s="5"/>
      <c r="AB122" s="15"/>
      <c r="AC122" s="5"/>
      <c r="AD122" s="15"/>
      <c r="AE122" s="5"/>
      <c r="AF122" s="15"/>
      <c r="AG122" s="5"/>
      <c r="AH122" s="15"/>
      <c r="AI122" s="5"/>
      <c r="AJ122" s="15"/>
      <c r="AK122" s="5"/>
      <c r="AL122" s="15"/>
      <c r="AM122" s="5"/>
      <c r="AN122" s="15"/>
      <c r="AO122" s="5"/>
      <c r="AP122" s="15"/>
      <c r="AQ122" s="6"/>
      <c r="AR122" s="5"/>
      <c r="AS122" s="5"/>
      <c r="AT122" s="15"/>
      <c r="AU122" s="5"/>
      <c r="AV122" s="15"/>
      <c r="AW122" s="5"/>
      <c r="AX122" s="15"/>
      <c r="AY122" s="5"/>
      <c r="AZ122" s="15"/>
      <c r="BA122" s="6"/>
      <c r="BB122" s="5"/>
      <c r="BC122" s="5"/>
      <c r="BD122" s="15"/>
      <c r="BE122" s="5"/>
      <c r="BF122" s="15"/>
      <c r="BG122" s="5"/>
      <c r="BH122" s="15"/>
      <c r="BI122" s="6"/>
      <c r="BJ122" s="5"/>
      <c r="BK122" s="5"/>
      <c r="BL122" s="15"/>
      <c r="BM122" s="5"/>
      <c r="BN122" s="15"/>
      <c r="BO122" s="5"/>
      <c r="BP122" s="15"/>
      <c r="BQ122" s="5"/>
      <c r="BR122" s="15"/>
      <c r="BS122" s="6"/>
      <c r="BT122" s="5"/>
      <c r="BU122" s="6"/>
      <c r="BV122" s="5"/>
      <c r="BW122" s="5"/>
      <c r="BX122" s="15"/>
      <c r="BY122" s="5"/>
      <c r="BZ122" s="15"/>
      <c r="CA122" s="1168"/>
      <c r="CB122" s="1169"/>
      <c r="CC122" s="1179"/>
      <c r="CD122" s="1180"/>
      <c r="CE122" s="1180"/>
      <c r="CF122" s="1180"/>
      <c r="CG122" s="1180"/>
      <c r="CH122" s="1180"/>
      <c r="CI122" s="1180"/>
      <c r="CJ122" s="1180"/>
      <c r="CK122" s="1180"/>
      <c r="CL122" s="1180"/>
      <c r="CM122" s="1180"/>
      <c r="CN122" s="1181"/>
    </row>
    <row r="123" spans="2:93" s="26" customFormat="1" ht="19.5" customHeight="1" x14ac:dyDescent="0.15">
      <c r="B123" s="144"/>
      <c r="C123" s="1188" t="s">
        <v>249</v>
      </c>
      <c r="D123" s="1157"/>
      <c r="E123" s="1189"/>
      <c r="F123" s="1190" t="s">
        <v>12</v>
      </c>
      <c r="G123" s="1172"/>
      <c r="H123" s="1173"/>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25"/>
      <c r="CA123" s="1182" t="s">
        <v>7</v>
      </c>
      <c r="CB123" s="1183"/>
      <c r="CC123" s="1183"/>
      <c r="CD123" s="1183"/>
      <c r="CE123" s="1184" t="s">
        <v>5</v>
      </c>
      <c r="CF123" s="1184"/>
      <c r="CG123" s="1184"/>
      <c r="CH123" s="1184"/>
      <c r="CI123" s="1184"/>
      <c r="CJ123" s="1184" t="s">
        <v>6</v>
      </c>
      <c r="CK123" s="1184"/>
      <c r="CL123" s="1184"/>
      <c r="CM123" s="1184"/>
      <c r="CN123" s="1185"/>
      <c r="CO123" s="73"/>
    </row>
    <row r="124" spans="2:93" s="26" customFormat="1" ht="19.5" customHeight="1" x14ac:dyDescent="0.15">
      <c r="B124" s="144"/>
      <c r="C124" s="1151">
        <f>IF(C27&lt;&gt;0,MONTH(DATE(1988+$I$15,$M$15,$Q$15)+9),"")</f>
        <v>10</v>
      </c>
      <c r="D124" s="1152"/>
      <c r="E124" s="1165"/>
      <c r="F124" s="1191"/>
      <c r="G124" s="1174"/>
      <c r="H124" s="1167"/>
      <c r="I124" s="4"/>
      <c r="J124" s="4"/>
      <c r="K124" s="4"/>
      <c r="L124" s="2"/>
      <c r="M124" s="2"/>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2"/>
      <c r="BD124" s="4"/>
      <c r="BE124" s="4"/>
      <c r="BF124" s="4"/>
      <c r="BG124" s="4"/>
      <c r="BH124" s="4"/>
      <c r="BI124" s="4"/>
      <c r="BJ124" s="4"/>
      <c r="BK124" s="4"/>
      <c r="BL124" s="4"/>
      <c r="BM124" s="4"/>
      <c r="BN124" s="4"/>
      <c r="BO124" s="4"/>
      <c r="BP124" s="4"/>
      <c r="BQ124" s="4"/>
      <c r="BR124" s="4"/>
      <c r="BS124" s="4"/>
      <c r="BT124" s="4"/>
      <c r="BU124" s="4"/>
      <c r="BV124" s="4"/>
      <c r="BW124" s="4"/>
      <c r="BX124" s="2"/>
      <c r="BY124" s="2"/>
      <c r="BZ124" s="10"/>
      <c r="CA124" s="1186" t="s">
        <v>161</v>
      </c>
      <c r="CB124" s="1187"/>
      <c r="CC124" s="1187"/>
      <c r="CD124" s="1187"/>
      <c r="CE124" s="1170" t="s">
        <v>5</v>
      </c>
      <c r="CF124" s="1170"/>
      <c r="CG124" s="1170"/>
      <c r="CH124" s="1170"/>
      <c r="CI124" s="1170"/>
      <c r="CJ124" s="1170" t="s">
        <v>6</v>
      </c>
      <c r="CK124" s="1170"/>
      <c r="CL124" s="1170"/>
      <c r="CM124" s="1170"/>
      <c r="CN124" s="1171"/>
      <c r="CO124" s="73"/>
    </row>
    <row r="125" spans="2:93" s="26" customFormat="1" ht="19.5" customHeight="1" x14ac:dyDescent="0.15">
      <c r="B125" s="144"/>
      <c r="C125" s="1151" t="s">
        <v>18</v>
      </c>
      <c r="D125" s="1152"/>
      <c r="E125" s="1165"/>
      <c r="F125" s="17"/>
      <c r="G125" s="5"/>
      <c r="H125" s="18" t="s">
        <v>20</v>
      </c>
      <c r="I125" s="5"/>
      <c r="J125" s="20"/>
      <c r="K125" s="20"/>
      <c r="L125" s="19"/>
      <c r="M125" s="20"/>
      <c r="N125" s="20"/>
      <c r="O125" s="19"/>
      <c r="P125" s="19"/>
      <c r="Q125" s="19"/>
      <c r="R125" s="19"/>
      <c r="S125" s="19"/>
      <c r="T125" s="19"/>
      <c r="U125" s="20"/>
      <c r="V125" s="19"/>
      <c r="W125" s="19"/>
      <c r="X125" s="19"/>
      <c r="Y125" s="20"/>
      <c r="Z125" s="19"/>
      <c r="AA125" s="19"/>
      <c r="AB125" s="19"/>
      <c r="AC125" s="19"/>
      <c r="AD125" s="19"/>
      <c r="AE125" s="19"/>
      <c r="AF125" s="19"/>
      <c r="AG125" s="19"/>
      <c r="AH125" s="19"/>
      <c r="AI125" s="19"/>
      <c r="AJ125" s="19"/>
      <c r="AK125" s="19"/>
      <c r="AL125" s="19"/>
      <c r="AM125" s="20"/>
      <c r="AN125" s="19"/>
      <c r="AO125" s="19"/>
      <c r="AP125" s="19"/>
      <c r="AQ125" s="20"/>
      <c r="AR125" s="19"/>
      <c r="AS125" s="5"/>
      <c r="AT125" s="5"/>
      <c r="AU125" s="20"/>
      <c r="AV125" s="19"/>
      <c r="AW125" s="19"/>
      <c r="AX125" s="19"/>
      <c r="AY125" s="19"/>
      <c r="AZ125" s="19"/>
      <c r="BA125" s="20"/>
      <c r="BB125" s="19"/>
      <c r="BC125" s="20"/>
      <c r="BD125" s="19"/>
      <c r="BE125" s="19"/>
      <c r="BF125" s="19"/>
      <c r="BG125" s="19"/>
      <c r="BH125" s="19"/>
      <c r="BI125" s="19"/>
      <c r="BJ125" s="19"/>
      <c r="BK125" s="19"/>
      <c r="BL125" s="20"/>
      <c r="BM125" s="20"/>
      <c r="BN125" s="20"/>
      <c r="BO125" s="20"/>
      <c r="BP125" s="20"/>
      <c r="BQ125" s="20"/>
      <c r="BR125" s="20"/>
      <c r="BS125" s="20"/>
      <c r="BT125" s="20"/>
      <c r="BU125" s="20"/>
      <c r="BV125" s="19"/>
      <c r="BW125" s="19"/>
      <c r="BX125" s="19"/>
      <c r="BY125" s="19"/>
      <c r="BZ125" s="27"/>
      <c r="CA125" s="1166" t="s">
        <v>28</v>
      </c>
      <c r="CB125" s="1167"/>
      <c r="CC125" s="1170"/>
      <c r="CD125" s="1170"/>
      <c r="CE125" s="1170"/>
      <c r="CF125" s="1170"/>
      <c r="CG125" s="1170"/>
      <c r="CH125" s="1170"/>
      <c r="CI125" s="1170"/>
      <c r="CJ125" s="1170"/>
      <c r="CK125" s="1170"/>
      <c r="CL125" s="1170"/>
      <c r="CM125" s="1170"/>
      <c r="CN125" s="1171"/>
      <c r="CO125" s="73"/>
    </row>
    <row r="126" spans="2:93" s="26" customFormat="1" ht="19.5" customHeight="1" x14ac:dyDescent="0.15">
      <c r="B126" s="144"/>
      <c r="C126" s="1151">
        <f>IF(C27&lt;&gt;0,DAY(DATE(1989+$I$15,$M$15,$Q$15)+9),"")</f>
        <v>27</v>
      </c>
      <c r="D126" s="1152"/>
      <c r="E126" s="1165"/>
      <c r="F126" s="1190" t="s">
        <v>14</v>
      </c>
      <c r="G126" s="1172"/>
      <c r="H126" s="1173"/>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2"/>
      <c r="AT126" s="2"/>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25"/>
      <c r="CA126" s="1166"/>
      <c r="CB126" s="1167"/>
      <c r="CC126" s="1170"/>
      <c r="CD126" s="1170"/>
      <c r="CE126" s="1170"/>
      <c r="CF126" s="1170"/>
      <c r="CG126" s="1170"/>
      <c r="CH126" s="1170"/>
      <c r="CI126" s="1170"/>
      <c r="CJ126" s="1170"/>
      <c r="CK126" s="1170"/>
      <c r="CL126" s="1170"/>
      <c r="CM126" s="1170"/>
      <c r="CN126" s="1171"/>
      <c r="CO126" s="73"/>
    </row>
    <row r="127" spans="2:93" s="26" customFormat="1" ht="19.5" customHeight="1" x14ac:dyDescent="0.15">
      <c r="B127" s="144"/>
      <c r="C127" s="1151" t="s">
        <v>19</v>
      </c>
      <c r="D127" s="1152"/>
      <c r="E127" s="1165"/>
      <c r="F127" s="1191"/>
      <c r="G127" s="1174"/>
      <c r="H127" s="1167"/>
      <c r="I127" s="4"/>
      <c r="J127" s="4"/>
      <c r="K127" s="4"/>
      <c r="L127" s="2"/>
      <c r="M127" s="2"/>
      <c r="N127" s="2"/>
      <c r="O127" s="2"/>
      <c r="P127" s="2"/>
      <c r="Q127" s="2"/>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2"/>
      <c r="AS127" s="2"/>
      <c r="AT127" s="2"/>
      <c r="AU127" s="2"/>
      <c r="AV127" s="4"/>
      <c r="AW127" s="4"/>
      <c r="AX127" s="4"/>
      <c r="AY127" s="4"/>
      <c r="AZ127" s="4"/>
      <c r="BA127" s="4"/>
      <c r="BB127" s="2"/>
      <c r="BC127" s="2"/>
      <c r="BD127" s="2"/>
      <c r="BE127" s="2"/>
      <c r="BF127" s="2"/>
      <c r="BG127" s="2"/>
      <c r="BH127" s="2"/>
      <c r="BI127" s="2"/>
      <c r="BJ127" s="2"/>
      <c r="BK127" s="2"/>
      <c r="BL127" s="4"/>
      <c r="BM127" s="4"/>
      <c r="BN127" s="4"/>
      <c r="BO127" s="4"/>
      <c r="BP127" s="4"/>
      <c r="BQ127" s="4"/>
      <c r="BR127" s="2"/>
      <c r="BS127" s="2"/>
      <c r="BT127" s="2"/>
      <c r="BU127" s="2"/>
      <c r="BV127" s="2"/>
      <c r="BW127" s="2"/>
      <c r="BX127" s="2"/>
      <c r="BY127" s="2"/>
      <c r="BZ127" s="10"/>
      <c r="CA127" s="1166"/>
      <c r="CB127" s="1167"/>
      <c r="CC127" s="1170"/>
      <c r="CD127" s="1170"/>
      <c r="CE127" s="1170"/>
      <c r="CF127" s="1170"/>
      <c r="CG127" s="1170"/>
      <c r="CH127" s="1170"/>
      <c r="CI127" s="1170"/>
      <c r="CJ127" s="1170"/>
      <c r="CK127" s="1170"/>
      <c r="CL127" s="1170"/>
      <c r="CM127" s="1170"/>
      <c r="CN127" s="1171"/>
      <c r="CO127" s="73"/>
    </row>
    <row r="128" spans="2:93" s="26" customFormat="1" ht="19.5" customHeight="1" x14ac:dyDescent="0.15">
      <c r="B128" s="144"/>
      <c r="C128" s="1151" t="str">
        <f>IF(OR($I$15="",C124="",C126=""),"（   ）",TEXT(WEEKDAY(DATE(2018+$I$15,C124,C126)),"(aaa)"))</f>
        <v>(日)</v>
      </c>
      <c r="D128" s="1152"/>
      <c r="E128" s="1165"/>
      <c r="F128" s="28"/>
      <c r="G128" s="2"/>
      <c r="H128" s="22" t="s">
        <v>20</v>
      </c>
      <c r="I128" s="2"/>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27"/>
      <c r="CA128" s="1166"/>
      <c r="CB128" s="1167"/>
      <c r="CC128" s="1175"/>
      <c r="CD128" s="1157"/>
      <c r="CE128" s="1157"/>
      <c r="CF128" s="1157"/>
      <c r="CG128" s="1157"/>
      <c r="CH128" s="1157"/>
      <c r="CI128" s="1157"/>
      <c r="CJ128" s="1157"/>
      <c r="CK128" s="1157"/>
      <c r="CL128" s="1157"/>
      <c r="CM128" s="1157"/>
      <c r="CN128" s="1176"/>
      <c r="CO128" s="73"/>
    </row>
    <row r="129" spans="2:93" s="26" customFormat="1" ht="3" customHeight="1" x14ac:dyDescent="0.15">
      <c r="B129" s="144"/>
      <c r="C129" s="143"/>
      <c r="D129" s="143"/>
      <c r="E129" s="23"/>
      <c r="F129" s="143"/>
      <c r="G129" s="143"/>
      <c r="H129" s="23"/>
      <c r="I129" s="2"/>
      <c r="J129" s="13"/>
      <c r="K129" s="2"/>
      <c r="L129" s="2"/>
      <c r="M129" s="10"/>
      <c r="N129" s="2"/>
      <c r="O129" s="2"/>
      <c r="P129" s="2"/>
      <c r="Q129" s="10"/>
      <c r="R129" s="2"/>
      <c r="S129" s="2"/>
      <c r="T129" s="2"/>
      <c r="U129" s="10"/>
      <c r="V129" s="2"/>
      <c r="W129" s="2"/>
      <c r="X129" s="2"/>
      <c r="Y129" s="2"/>
      <c r="Z129" s="13"/>
      <c r="AA129" s="2"/>
      <c r="AB129" s="2"/>
      <c r="AC129" s="10"/>
      <c r="AD129" s="2"/>
      <c r="AE129" s="2"/>
      <c r="AF129" s="2"/>
      <c r="AG129" s="2"/>
      <c r="AH129" s="13"/>
      <c r="AI129" s="2"/>
      <c r="AJ129" s="2"/>
      <c r="AK129" s="10"/>
      <c r="AL129" s="2"/>
      <c r="AM129" s="2"/>
      <c r="AN129" s="2"/>
      <c r="AO129" s="2"/>
      <c r="AP129" s="13"/>
      <c r="AQ129" s="2"/>
      <c r="AR129" s="2"/>
      <c r="AS129" s="10"/>
      <c r="AT129" s="2"/>
      <c r="AU129" s="2"/>
      <c r="AV129" s="2"/>
      <c r="AW129" s="10"/>
      <c r="AX129" s="2"/>
      <c r="AY129" s="2"/>
      <c r="AZ129" s="2"/>
      <c r="BA129" s="10"/>
      <c r="BB129" s="2"/>
      <c r="BC129" s="2"/>
      <c r="BD129" s="2"/>
      <c r="BE129" s="10"/>
      <c r="BF129" s="2"/>
      <c r="BG129" s="2"/>
      <c r="BH129" s="2"/>
      <c r="BI129" s="10"/>
      <c r="BJ129" s="2"/>
      <c r="BK129" s="2"/>
      <c r="BL129" s="2"/>
      <c r="BM129" s="2"/>
      <c r="BN129" s="13"/>
      <c r="BO129" s="2"/>
      <c r="BP129" s="2"/>
      <c r="BQ129" s="10"/>
      <c r="BR129" s="2"/>
      <c r="BS129" s="2"/>
      <c r="BT129" s="2"/>
      <c r="BU129" s="10"/>
      <c r="BV129" s="2"/>
      <c r="BW129" s="2"/>
      <c r="BX129" s="2"/>
      <c r="BY129" s="10"/>
      <c r="BZ129" s="29"/>
      <c r="CA129" s="1166"/>
      <c r="CB129" s="1167"/>
      <c r="CC129" s="1177"/>
      <c r="CD129" s="1152"/>
      <c r="CE129" s="1152"/>
      <c r="CF129" s="1152"/>
      <c r="CG129" s="1152"/>
      <c r="CH129" s="1152"/>
      <c r="CI129" s="1152"/>
      <c r="CJ129" s="1152"/>
      <c r="CK129" s="1152"/>
      <c r="CL129" s="1152"/>
      <c r="CM129" s="1152"/>
      <c r="CN129" s="1178"/>
      <c r="CO129" s="73"/>
    </row>
    <row r="130" spans="2:93" s="26" customFormat="1" ht="3" customHeight="1" thickBot="1" x14ac:dyDescent="0.2">
      <c r="B130" s="144"/>
      <c r="C130" s="148"/>
      <c r="D130" s="148"/>
      <c r="E130" s="24"/>
      <c r="F130" s="148"/>
      <c r="G130" s="148"/>
      <c r="H130" s="24"/>
      <c r="I130" s="5"/>
      <c r="J130" s="15"/>
      <c r="K130" s="6"/>
      <c r="L130" s="15"/>
      <c r="M130" s="5"/>
      <c r="N130" s="15"/>
      <c r="O130" s="5"/>
      <c r="P130" s="15"/>
      <c r="Q130" s="5"/>
      <c r="R130" s="15"/>
      <c r="S130" s="5"/>
      <c r="T130" s="15"/>
      <c r="U130" s="5"/>
      <c r="V130" s="15"/>
      <c r="W130" s="5"/>
      <c r="X130" s="15"/>
      <c r="Y130" s="5"/>
      <c r="Z130" s="15"/>
      <c r="AA130" s="5"/>
      <c r="AB130" s="15"/>
      <c r="AC130" s="6"/>
      <c r="AD130" s="15"/>
      <c r="AE130" s="5"/>
      <c r="AF130" s="15"/>
      <c r="AG130" s="5"/>
      <c r="AH130" s="15"/>
      <c r="AI130" s="5"/>
      <c r="AJ130" s="15"/>
      <c r="AK130" s="5"/>
      <c r="AL130" s="15"/>
      <c r="AM130" s="5"/>
      <c r="AN130" s="15"/>
      <c r="AO130" s="5"/>
      <c r="AP130" s="15"/>
      <c r="AQ130" s="6"/>
      <c r="AR130" s="5"/>
      <c r="AS130" s="5"/>
      <c r="AT130" s="15"/>
      <c r="AU130" s="5"/>
      <c r="AV130" s="15"/>
      <c r="AW130" s="5"/>
      <c r="AX130" s="15"/>
      <c r="AY130" s="5"/>
      <c r="AZ130" s="15"/>
      <c r="BA130" s="5"/>
      <c r="BB130" s="15"/>
      <c r="BC130" s="6"/>
      <c r="BD130" s="5"/>
      <c r="BE130" s="5"/>
      <c r="BF130" s="15"/>
      <c r="BG130" s="5"/>
      <c r="BH130" s="15"/>
      <c r="BI130" s="5"/>
      <c r="BJ130" s="15"/>
      <c r="BK130" s="6"/>
      <c r="BL130" s="5"/>
      <c r="BM130" s="5"/>
      <c r="BN130" s="15"/>
      <c r="BO130" s="5"/>
      <c r="BP130" s="15"/>
      <c r="BQ130" s="6"/>
      <c r="BR130" s="5"/>
      <c r="BS130" s="5"/>
      <c r="BT130" s="15"/>
      <c r="BU130" s="6"/>
      <c r="BV130" s="5"/>
      <c r="BW130" s="6"/>
      <c r="BX130" s="5"/>
      <c r="BY130" s="6"/>
      <c r="BZ130" s="30"/>
      <c r="CA130" s="1168"/>
      <c r="CB130" s="1169"/>
      <c r="CC130" s="1179"/>
      <c r="CD130" s="1180"/>
      <c r="CE130" s="1180"/>
      <c r="CF130" s="1180"/>
      <c r="CG130" s="1180"/>
      <c r="CH130" s="1180"/>
      <c r="CI130" s="1180"/>
      <c r="CJ130" s="1180"/>
      <c r="CK130" s="1180"/>
      <c r="CL130" s="1180"/>
      <c r="CM130" s="1180"/>
      <c r="CN130" s="1181"/>
      <c r="CO130" s="73"/>
    </row>
    <row r="131" spans="2:93" s="26" customFormat="1" ht="19.5" customHeight="1" x14ac:dyDescent="0.15">
      <c r="B131" s="144"/>
      <c r="C131" s="1188" t="s">
        <v>250</v>
      </c>
      <c r="D131" s="1157"/>
      <c r="E131" s="1189"/>
      <c r="F131" s="1172" t="s">
        <v>12</v>
      </c>
      <c r="G131" s="1172"/>
      <c r="H131" s="1173"/>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25"/>
      <c r="CA131" s="1182" t="s">
        <v>7</v>
      </c>
      <c r="CB131" s="1183"/>
      <c r="CC131" s="1183"/>
      <c r="CD131" s="1183"/>
      <c r="CE131" s="1184" t="s">
        <v>5</v>
      </c>
      <c r="CF131" s="1184"/>
      <c r="CG131" s="1184"/>
      <c r="CH131" s="1184"/>
      <c r="CI131" s="1184"/>
      <c r="CJ131" s="1184" t="s">
        <v>6</v>
      </c>
      <c r="CK131" s="1184"/>
      <c r="CL131" s="1184"/>
      <c r="CM131" s="1184"/>
      <c r="CN131" s="1185"/>
      <c r="CO131" s="73"/>
    </row>
    <row r="132" spans="2:93" s="26" customFormat="1" ht="19.5" customHeight="1" x14ac:dyDescent="0.15">
      <c r="B132" s="144"/>
      <c r="C132" s="1151">
        <f>IF(C27&lt;&gt;0,MONTH(DATE(1988+$I$15,$M$15,$Q$15)+10),"")</f>
        <v>10</v>
      </c>
      <c r="D132" s="1152"/>
      <c r="E132" s="1165"/>
      <c r="F132" s="1174"/>
      <c r="G132" s="1174"/>
      <c r="H132" s="1167"/>
      <c r="I132" s="4"/>
      <c r="J132" s="4"/>
      <c r="K132" s="4"/>
      <c r="L132" s="2"/>
      <c r="M132" s="2"/>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2"/>
      <c r="BC132" s="2"/>
      <c r="BD132" s="2"/>
      <c r="BE132" s="4"/>
      <c r="BF132" s="2"/>
      <c r="BG132" s="2"/>
      <c r="BH132" s="2"/>
      <c r="BI132" s="2"/>
      <c r="BJ132" s="2"/>
      <c r="BK132" s="2"/>
      <c r="BL132" s="2"/>
      <c r="BM132" s="2"/>
      <c r="BN132" s="2"/>
      <c r="BO132" s="2"/>
      <c r="BP132" s="2"/>
      <c r="BQ132" s="2"/>
      <c r="BR132" s="2"/>
      <c r="BS132" s="2"/>
      <c r="BT132" s="2"/>
      <c r="BU132" s="2"/>
      <c r="BV132" s="2"/>
      <c r="BW132" s="2"/>
      <c r="BX132" s="2"/>
      <c r="BY132" s="2"/>
      <c r="BZ132" s="10"/>
      <c r="CA132" s="1186" t="s">
        <v>161</v>
      </c>
      <c r="CB132" s="1187"/>
      <c r="CC132" s="1187"/>
      <c r="CD132" s="1187"/>
      <c r="CE132" s="1170" t="s">
        <v>5</v>
      </c>
      <c r="CF132" s="1170"/>
      <c r="CG132" s="1170"/>
      <c r="CH132" s="1170"/>
      <c r="CI132" s="1170"/>
      <c r="CJ132" s="1170" t="s">
        <v>6</v>
      </c>
      <c r="CK132" s="1170"/>
      <c r="CL132" s="1170"/>
      <c r="CM132" s="1170"/>
      <c r="CN132" s="1171"/>
      <c r="CO132" s="73"/>
    </row>
    <row r="133" spans="2:93" s="26" customFormat="1" ht="19.5" customHeight="1" x14ac:dyDescent="0.15">
      <c r="B133" s="144"/>
      <c r="C133" s="1151" t="s">
        <v>18</v>
      </c>
      <c r="D133" s="1152"/>
      <c r="E133" s="1165"/>
      <c r="F133" s="17"/>
      <c r="G133" s="5"/>
      <c r="H133" s="18" t="s">
        <v>20</v>
      </c>
      <c r="I133" s="5"/>
      <c r="J133" s="20"/>
      <c r="K133" s="20"/>
      <c r="L133" s="19"/>
      <c r="M133" s="20"/>
      <c r="N133" s="20"/>
      <c r="O133" s="19"/>
      <c r="P133" s="19"/>
      <c r="Q133" s="20"/>
      <c r="R133" s="19"/>
      <c r="S133" s="19"/>
      <c r="T133" s="19"/>
      <c r="U133" s="20"/>
      <c r="V133" s="19"/>
      <c r="W133" s="20"/>
      <c r="X133" s="20"/>
      <c r="Y133" s="20"/>
      <c r="Z133" s="20"/>
      <c r="AA133" s="20"/>
      <c r="AB133" s="20"/>
      <c r="AC133" s="20"/>
      <c r="AD133" s="20"/>
      <c r="AE133" s="20"/>
      <c r="AF133" s="20"/>
      <c r="AG133" s="20"/>
      <c r="AH133" s="20"/>
      <c r="AI133" s="20"/>
      <c r="AJ133" s="20"/>
      <c r="AK133" s="20"/>
      <c r="AL133" s="20"/>
      <c r="AM133" s="20"/>
      <c r="AN133" s="19"/>
      <c r="AO133" s="5"/>
      <c r="AP133" s="5"/>
      <c r="AQ133" s="20"/>
      <c r="AR133" s="20"/>
      <c r="AS133" s="20"/>
      <c r="AT133" s="20"/>
      <c r="AU133" s="20"/>
      <c r="AV133" s="20"/>
      <c r="AW133" s="20"/>
      <c r="AX133" s="19"/>
      <c r="AY133" s="20"/>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27"/>
      <c r="CA133" s="1166" t="s">
        <v>28</v>
      </c>
      <c r="CB133" s="1167"/>
      <c r="CC133" s="1170"/>
      <c r="CD133" s="1170"/>
      <c r="CE133" s="1170"/>
      <c r="CF133" s="1170"/>
      <c r="CG133" s="1170"/>
      <c r="CH133" s="1170"/>
      <c r="CI133" s="1170"/>
      <c r="CJ133" s="1170"/>
      <c r="CK133" s="1170"/>
      <c r="CL133" s="1170"/>
      <c r="CM133" s="1170"/>
      <c r="CN133" s="1171"/>
      <c r="CO133" s="73"/>
    </row>
    <row r="134" spans="2:93" s="26" customFormat="1" ht="19.5" customHeight="1" x14ac:dyDescent="0.15">
      <c r="B134" s="144"/>
      <c r="C134" s="1151">
        <f>IF(C27&lt;&gt;0,DAY(DATE(1989+$I$15,$M$15,$Q$15)+105),"")</f>
        <v>31</v>
      </c>
      <c r="D134" s="1152"/>
      <c r="E134" s="1165"/>
      <c r="F134" s="1172" t="s">
        <v>14</v>
      </c>
      <c r="G134" s="1172"/>
      <c r="H134" s="1173"/>
      <c r="I134" s="16"/>
      <c r="J134" s="16"/>
      <c r="K134" s="16"/>
      <c r="L134" s="16"/>
      <c r="M134" s="16"/>
      <c r="N134" s="16"/>
      <c r="O134" s="16"/>
      <c r="P134" s="16"/>
      <c r="Q134" s="16"/>
      <c r="R134" s="16"/>
      <c r="S134" s="16"/>
      <c r="T134" s="16"/>
      <c r="U134" s="16"/>
      <c r="V134" s="16"/>
      <c r="W134" s="16"/>
      <c r="X134" s="14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25"/>
      <c r="CA134" s="1166"/>
      <c r="CB134" s="1167"/>
      <c r="CC134" s="1170"/>
      <c r="CD134" s="1170"/>
      <c r="CE134" s="1170"/>
      <c r="CF134" s="1170"/>
      <c r="CG134" s="1170"/>
      <c r="CH134" s="1170"/>
      <c r="CI134" s="1170"/>
      <c r="CJ134" s="1170"/>
      <c r="CK134" s="1170"/>
      <c r="CL134" s="1170"/>
      <c r="CM134" s="1170"/>
      <c r="CN134" s="1171"/>
      <c r="CO134" s="73"/>
    </row>
    <row r="135" spans="2:93" s="26" customFormat="1" ht="19.5" customHeight="1" x14ac:dyDescent="0.15">
      <c r="B135" s="144"/>
      <c r="C135" s="1151" t="s">
        <v>19</v>
      </c>
      <c r="D135" s="1152"/>
      <c r="E135" s="1165"/>
      <c r="F135" s="1174"/>
      <c r="G135" s="1174"/>
      <c r="H135" s="1167"/>
      <c r="I135" s="4"/>
      <c r="J135" s="4"/>
      <c r="K135" s="4"/>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10"/>
      <c r="CA135" s="1166"/>
      <c r="CB135" s="1167"/>
      <c r="CC135" s="1170"/>
      <c r="CD135" s="1170"/>
      <c r="CE135" s="1170"/>
      <c r="CF135" s="1170"/>
      <c r="CG135" s="1170"/>
      <c r="CH135" s="1170"/>
      <c r="CI135" s="1170"/>
      <c r="CJ135" s="1170"/>
      <c r="CK135" s="1170"/>
      <c r="CL135" s="1170"/>
      <c r="CM135" s="1170"/>
      <c r="CN135" s="1171"/>
      <c r="CO135" s="73"/>
    </row>
    <row r="136" spans="2:93" s="26" customFormat="1" ht="19.5" customHeight="1" x14ac:dyDescent="0.15">
      <c r="B136" s="144"/>
      <c r="C136" s="1151" t="str">
        <f>IF(OR($I$15="",C132="",C134=""),"（   ）",TEXT(WEEKDAY(DATE(2018+$I$15,C132,C134)),"(aaa)"))</f>
        <v>(木)</v>
      </c>
      <c r="D136" s="1152"/>
      <c r="E136" s="1165"/>
      <c r="F136" s="28"/>
      <c r="G136" s="2"/>
      <c r="H136" s="22" t="s">
        <v>20</v>
      </c>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27"/>
      <c r="CA136" s="1166"/>
      <c r="CB136" s="1167"/>
      <c r="CC136" s="1175"/>
      <c r="CD136" s="1157"/>
      <c r="CE136" s="1157"/>
      <c r="CF136" s="1157"/>
      <c r="CG136" s="1157"/>
      <c r="CH136" s="1157"/>
      <c r="CI136" s="1157"/>
      <c r="CJ136" s="1157"/>
      <c r="CK136" s="1157"/>
      <c r="CL136" s="1157"/>
      <c r="CM136" s="1157"/>
      <c r="CN136" s="1176"/>
      <c r="CO136" s="73"/>
    </row>
    <row r="137" spans="2:93" ht="3" customHeight="1" x14ac:dyDescent="0.15">
      <c r="C137" s="31"/>
      <c r="D137" s="2"/>
      <c r="E137" s="10"/>
      <c r="F137" s="2"/>
      <c r="G137" s="28"/>
      <c r="H137" s="23"/>
      <c r="I137" s="2"/>
      <c r="J137" s="13"/>
      <c r="K137" s="2"/>
      <c r="L137" s="2"/>
      <c r="M137" s="10"/>
      <c r="N137" s="2"/>
      <c r="O137" s="2"/>
      <c r="P137" s="2"/>
      <c r="Q137" s="10"/>
      <c r="R137" s="2"/>
      <c r="S137" s="2"/>
      <c r="T137" s="2"/>
      <c r="U137" s="10"/>
      <c r="V137" s="2"/>
      <c r="W137" s="2"/>
      <c r="X137" s="2"/>
      <c r="Y137" s="2"/>
      <c r="Z137" s="13"/>
      <c r="AA137" s="2"/>
      <c r="AB137" s="2"/>
      <c r="AC137" s="10"/>
      <c r="AD137" s="2"/>
      <c r="AE137" s="2"/>
      <c r="AF137" s="2"/>
      <c r="AG137" s="2"/>
      <c r="AH137" s="13"/>
      <c r="AI137" s="2"/>
      <c r="AJ137" s="2"/>
      <c r="AK137" s="10"/>
      <c r="AL137" s="2"/>
      <c r="AM137" s="2"/>
      <c r="AN137" s="2"/>
      <c r="AO137" s="2"/>
      <c r="AP137" s="13"/>
      <c r="AQ137" s="2"/>
      <c r="AR137" s="2"/>
      <c r="AS137" s="10"/>
      <c r="AT137" s="2"/>
      <c r="AU137" s="2"/>
      <c r="AV137" s="2"/>
      <c r="AW137" s="10"/>
      <c r="AX137" s="2"/>
      <c r="AY137" s="2"/>
      <c r="AZ137" s="2"/>
      <c r="BA137" s="10"/>
      <c r="BB137" s="2"/>
      <c r="BC137" s="2"/>
      <c r="BD137" s="2"/>
      <c r="BE137" s="10"/>
      <c r="BF137" s="2"/>
      <c r="BG137" s="2"/>
      <c r="BH137" s="2"/>
      <c r="BI137" s="10"/>
      <c r="BJ137" s="2"/>
      <c r="BK137" s="2"/>
      <c r="BL137" s="2"/>
      <c r="BM137" s="2"/>
      <c r="BN137" s="13"/>
      <c r="BO137" s="2"/>
      <c r="BP137" s="2"/>
      <c r="BQ137" s="10"/>
      <c r="BR137" s="2"/>
      <c r="BS137" s="2">
        <v>2</v>
      </c>
      <c r="BT137" s="2"/>
      <c r="BU137" s="10"/>
      <c r="BV137" s="2"/>
      <c r="BW137" s="2"/>
      <c r="BX137" s="2"/>
      <c r="BY137" s="10"/>
      <c r="BZ137" s="29"/>
      <c r="CA137" s="1166"/>
      <c r="CB137" s="1167"/>
      <c r="CC137" s="1177"/>
      <c r="CD137" s="1152"/>
      <c r="CE137" s="1152"/>
      <c r="CF137" s="1152"/>
      <c r="CG137" s="1152"/>
      <c r="CH137" s="1152"/>
      <c r="CI137" s="1152"/>
      <c r="CJ137" s="1152"/>
      <c r="CK137" s="1152"/>
      <c r="CL137" s="1152"/>
      <c r="CM137" s="1152"/>
      <c r="CN137" s="1178"/>
    </row>
    <row r="138" spans="2:93" ht="3" customHeight="1" thickBot="1" x14ac:dyDescent="0.2">
      <c r="C138" s="32"/>
      <c r="D138" s="33"/>
      <c r="E138" s="34"/>
      <c r="F138" s="33"/>
      <c r="G138" s="35"/>
      <c r="H138" s="36"/>
      <c r="I138" s="33"/>
      <c r="J138" s="37"/>
      <c r="K138" s="34"/>
      <c r="L138" s="37"/>
      <c r="M138" s="33"/>
      <c r="N138" s="37"/>
      <c r="O138" s="33"/>
      <c r="P138" s="37"/>
      <c r="Q138" s="33"/>
      <c r="R138" s="37"/>
      <c r="S138" s="33"/>
      <c r="T138" s="37"/>
      <c r="U138" s="33"/>
      <c r="V138" s="37"/>
      <c r="W138" s="33"/>
      <c r="X138" s="37"/>
      <c r="Y138" s="33"/>
      <c r="Z138" s="37"/>
      <c r="AA138" s="33"/>
      <c r="AB138" s="37"/>
      <c r="AC138" s="34"/>
      <c r="AD138" s="37"/>
      <c r="AE138" s="33"/>
      <c r="AF138" s="37"/>
      <c r="AG138" s="33"/>
      <c r="AH138" s="37"/>
      <c r="AI138" s="33"/>
      <c r="AJ138" s="37"/>
      <c r="AK138" s="33"/>
      <c r="AL138" s="37"/>
      <c r="AM138" s="33"/>
      <c r="AN138" s="37"/>
      <c r="AO138" s="33"/>
      <c r="AP138" s="37"/>
      <c r="AQ138" s="33"/>
      <c r="AR138" s="37"/>
      <c r="AS138" s="33"/>
      <c r="AT138" s="37"/>
      <c r="AU138" s="33"/>
      <c r="AV138" s="37"/>
      <c r="AW138" s="33"/>
      <c r="AX138" s="37"/>
      <c r="AY138" s="33"/>
      <c r="AZ138" s="37"/>
      <c r="BA138" s="33"/>
      <c r="BB138" s="37"/>
      <c r="BC138" s="34"/>
      <c r="BD138" s="33"/>
      <c r="BE138" s="33"/>
      <c r="BF138" s="37"/>
      <c r="BG138" s="33"/>
      <c r="BH138" s="37"/>
      <c r="BI138" s="33"/>
      <c r="BJ138" s="37"/>
      <c r="BK138" s="34"/>
      <c r="BL138" s="33"/>
      <c r="BM138" s="33"/>
      <c r="BN138" s="37"/>
      <c r="BO138" s="33"/>
      <c r="BP138" s="37"/>
      <c r="BQ138" s="34"/>
      <c r="BR138" s="33"/>
      <c r="BS138" s="33"/>
      <c r="BT138" s="37"/>
      <c r="BU138" s="34"/>
      <c r="BV138" s="33"/>
      <c r="BW138" s="34"/>
      <c r="BX138" s="33"/>
      <c r="BY138" s="34"/>
      <c r="BZ138" s="38"/>
      <c r="CA138" s="1168"/>
      <c r="CB138" s="1169"/>
      <c r="CC138" s="1179"/>
      <c r="CD138" s="1180"/>
      <c r="CE138" s="1180"/>
      <c r="CF138" s="1180"/>
      <c r="CG138" s="1180"/>
      <c r="CH138" s="1180"/>
      <c r="CI138" s="1180"/>
      <c r="CJ138" s="1180"/>
      <c r="CK138" s="1180"/>
      <c r="CL138" s="1180"/>
      <c r="CM138" s="1180"/>
      <c r="CN138" s="1181"/>
    </row>
    <row r="139" spans="2:93" ht="19.5" customHeight="1" x14ac:dyDescent="0.15">
      <c r="C139" s="1188" t="s">
        <v>251</v>
      </c>
      <c r="D139" s="1157"/>
      <c r="E139" s="1189"/>
      <c r="F139" s="1172" t="s">
        <v>12</v>
      </c>
      <c r="G139" s="1172"/>
      <c r="H139" s="1173"/>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25"/>
      <c r="CA139" s="1182" t="s">
        <v>7</v>
      </c>
      <c r="CB139" s="1183"/>
      <c r="CC139" s="1183"/>
      <c r="CD139" s="1183"/>
      <c r="CE139" s="1184" t="s">
        <v>5</v>
      </c>
      <c r="CF139" s="1184"/>
      <c r="CG139" s="1184"/>
      <c r="CH139" s="1184"/>
      <c r="CI139" s="1184"/>
      <c r="CJ139" s="1184" t="s">
        <v>6</v>
      </c>
      <c r="CK139" s="1184"/>
      <c r="CL139" s="1184"/>
      <c r="CM139" s="1184"/>
      <c r="CN139" s="1185"/>
    </row>
    <row r="140" spans="2:93" ht="19.5" customHeight="1" x14ac:dyDescent="0.15">
      <c r="B140" s="9"/>
      <c r="C140" s="1151">
        <f>IF(C27&lt;&gt;0,MONTH(DATE(1988+$I$15,$M$15,$Q$15)+11),"")</f>
        <v>10</v>
      </c>
      <c r="D140" s="1152"/>
      <c r="E140" s="1165"/>
      <c r="F140" s="1174"/>
      <c r="G140" s="1174"/>
      <c r="H140" s="1167"/>
      <c r="I140" s="4"/>
      <c r="J140" s="4"/>
      <c r="K140" s="4"/>
      <c r="L140" s="2"/>
      <c r="M140" s="2"/>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2"/>
      <c r="BC140" s="2"/>
      <c r="BD140" s="2"/>
      <c r="BE140" s="4"/>
      <c r="BF140" s="2"/>
      <c r="BG140" s="2"/>
      <c r="BH140" s="2"/>
      <c r="BI140" s="2"/>
      <c r="BJ140" s="2"/>
      <c r="BK140" s="2"/>
      <c r="BL140" s="2"/>
      <c r="BM140" s="2"/>
      <c r="BN140" s="2"/>
      <c r="BO140" s="2"/>
      <c r="BP140" s="2"/>
      <c r="BQ140" s="2"/>
      <c r="BR140" s="2"/>
      <c r="BS140" s="2"/>
      <c r="BT140" s="2"/>
      <c r="BU140" s="2"/>
      <c r="BV140" s="2"/>
      <c r="BW140" s="2"/>
      <c r="BX140" s="2"/>
      <c r="BY140" s="2"/>
      <c r="BZ140" s="10"/>
      <c r="CA140" s="1186" t="s">
        <v>161</v>
      </c>
      <c r="CB140" s="1187"/>
      <c r="CC140" s="1187"/>
      <c r="CD140" s="1187"/>
      <c r="CE140" s="1170" t="s">
        <v>5</v>
      </c>
      <c r="CF140" s="1170"/>
      <c r="CG140" s="1170"/>
      <c r="CH140" s="1170"/>
      <c r="CI140" s="1170"/>
      <c r="CJ140" s="1170" t="s">
        <v>6</v>
      </c>
      <c r="CK140" s="1170"/>
      <c r="CL140" s="1170"/>
      <c r="CM140" s="1170"/>
      <c r="CN140" s="1171"/>
    </row>
    <row r="141" spans="2:93" ht="19.5" customHeight="1" x14ac:dyDescent="0.15">
      <c r="B141" s="9"/>
      <c r="C141" s="1151" t="s">
        <v>18</v>
      </c>
      <c r="D141" s="1152"/>
      <c r="E141" s="1165"/>
      <c r="F141" s="17"/>
      <c r="G141" s="5"/>
      <c r="H141" s="18" t="s">
        <v>20</v>
      </c>
      <c r="I141" s="5"/>
      <c r="J141" s="20"/>
      <c r="K141" s="20"/>
      <c r="L141" s="19"/>
      <c r="M141" s="20"/>
      <c r="N141" s="20"/>
      <c r="O141" s="19"/>
      <c r="P141" s="19"/>
      <c r="Q141" s="20"/>
      <c r="R141" s="19"/>
      <c r="S141" s="19"/>
      <c r="T141" s="19"/>
      <c r="U141" s="20"/>
      <c r="V141" s="19"/>
      <c r="W141" s="20"/>
      <c r="X141" s="20"/>
      <c r="Y141" s="20"/>
      <c r="Z141" s="20"/>
      <c r="AA141" s="20"/>
      <c r="AB141" s="20"/>
      <c r="AC141" s="20"/>
      <c r="AD141" s="20"/>
      <c r="AE141" s="20"/>
      <c r="AF141" s="20"/>
      <c r="AG141" s="20"/>
      <c r="AH141" s="20"/>
      <c r="AI141" s="20"/>
      <c r="AJ141" s="20"/>
      <c r="AK141" s="20"/>
      <c r="AL141" s="20"/>
      <c r="AM141" s="20"/>
      <c r="AN141" s="19"/>
      <c r="AO141" s="5"/>
      <c r="AP141" s="5"/>
      <c r="AQ141" s="20"/>
      <c r="AR141" s="20"/>
      <c r="AS141" s="20"/>
      <c r="AT141" s="20"/>
      <c r="AU141" s="20"/>
      <c r="AV141" s="20"/>
      <c r="AW141" s="20"/>
      <c r="AX141" s="19"/>
      <c r="AY141" s="20"/>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27"/>
      <c r="CA141" s="1166" t="s">
        <v>28</v>
      </c>
      <c r="CB141" s="1167"/>
      <c r="CC141" s="1170"/>
      <c r="CD141" s="1170"/>
      <c r="CE141" s="1170"/>
      <c r="CF141" s="1170"/>
      <c r="CG141" s="1170"/>
      <c r="CH141" s="1170"/>
      <c r="CI141" s="1170"/>
      <c r="CJ141" s="1170"/>
      <c r="CK141" s="1170"/>
      <c r="CL141" s="1170"/>
      <c r="CM141" s="1170"/>
      <c r="CN141" s="1171"/>
    </row>
    <row r="142" spans="2:93" ht="19.5" customHeight="1" x14ac:dyDescent="0.15">
      <c r="B142" s="9"/>
      <c r="C142" s="1151">
        <f>IF(C27&lt;&gt;0,DAY(DATE(1989+$I$15,$M$15,$Q$15)+11),"")</f>
        <v>29</v>
      </c>
      <c r="D142" s="1152"/>
      <c r="E142" s="1165"/>
      <c r="F142" s="1172" t="s">
        <v>14</v>
      </c>
      <c r="G142" s="1172"/>
      <c r="H142" s="1173"/>
      <c r="I142" s="16"/>
      <c r="J142" s="16"/>
      <c r="K142" s="16"/>
      <c r="L142" s="16"/>
      <c r="M142" s="16"/>
      <c r="N142" s="16"/>
      <c r="O142" s="16"/>
      <c r="P142" s="16"/>
      <c r="Q142" s="16"/>
      <c r="R142" s="16"/>
      <c r="S142" s="16"/>
      <c r="T142" s="16"/>
      <c r="U142" s="16"/>
      <c r="V142" s="16"/>
      <c r="W142" s="16"/>
      <c r="X142" s="14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25"/>
      <c r="CA142" s="1166"/>
      <c r="CB142" s="1167"/>
      <c r="CC142" s="1170"/>
      <c r="CD142" s="1170"/>
      <c r="CE142" s="1170"/>
      <c r="CF142" s="1170"/>
      <c r="CG142" s="1170"/>
      <c r="CH142" s="1170"/>
      <c r="CI142" s="1170"/>
      <c r="CJ142" s="1170"/>
      <c r="CK142" s="1170"/>
      <c r="CL142" s="1170"/>
      <c r="CM142" s="1170"/>
      <c r="CN142" s="1171"/>
    </row>
    <row r="143" spans="2:93" ht="19.5" customHeight="1" x14ac:dyDescent="0.15">
      <c r="B143" s="9"/>
      <c r="C143" s="1151" t="s">
        <v>19</v>
      </c>
      <c r="D143" s="1152"/>
      <c r="E143" s="1165"/>
      <c r="F143" s="1174"/>
      <c r="G143" s="1174"/>
      <c r="H143" s="1167"/>
      <c r="I143" s="4"/>
      <c r="J143" s="4"/>
      <c r="K143" s="4"/>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10"/>
      <c r="CA143" s="1166"/>
      <c r="CB143" s="1167"/>
      <c r="CC143" s="1170"/>
      <c r="CD143" s="1170"/>
      <c r="CE143" s="1170"/>
      <c r="CF143" s="1170"/>
      <c r="CG143" s="1170"/>
      <c r="CH143" s="1170"/>
      <c r="CI143" s="1170"/>
      <c r="CJ143" s="1170"/>
      <c r="CK143" s="1170"/>
      <c r="CL143" s="1170"/>
      <c r="CM143" s="1170"/>
      <c r="CN143" s="1171"/>
    </row>
    <row r="144" spans="2:93" ht="19.5" customHeight="1" x14ac:dyDescent="0.15">
      <c r="B144" s="9"/>
      <c r="C144" s="1151" t="str">
        <f>IF(OR($I$15="",C140="",C142=""),"（   ）",TEXT(WEEKDAY(DATE(2018+$I$15,C140,C142)),"(aaa)"))</f>
        <v>(火)</v>
      </c>
      <c r="D144" s="1152"/>
      <c r="E144" s="1165"/>
      <c r="F144" s="28"/>
      <c r="G144" s="2"/>
      <c r="H144" s="22" t="s">
        <v>20</v>
      </c>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27"/>
      <c r="CA144" s="1166"/>
      <c r="CB144" s="1167"/>
      <c r="CC144" s="1175"/>
      <c r="CD144" s="1157"/>
      <c r="CE144" s="1157"/>
      <c r="CF144" s="1157"/>
      <c r="CG144" s="1157"/>
      <c r="CH144" s="1157"/>
      <c r="CI144" s="1157"/>
      <c r="CJ144" s="1157"/>
      <c r="CK144" s="1157"/>
      <c r="CL144" s="1157"/>
      <c r="CM144" s="1157"/>
      <c r="CN144" s="1176"/>
    </row>
    <row r="145" spans="2:93" ht="3" customHeight="1" x14ac:dyDescent="0.15">
      <c r="C145" s="31"/>
      <c r="D145" s="2"/>
      <c r="E145" s="10"/>
      <c r="F145" s="2"/>
      <c r="G145" s="28"/>
      <c r="H145" s="23"/>
      <c r="I145" s="2"/>
      <c r="J145" s="13"/>
      <c r="K145" s="2"/>
      <c r="L145" s="2"/>
      <c r="M145" s="10"/>
      <c r="N145" s="2"/>
      <c r="O145" s="2"/>
      <c r="P145" s="2"/>
      <c r="Q145" s="10"/>
      <c r="R145" s="2"/>
      <c r="S145" s="2"/>
      <c r="T145" s="2"/>
      <c r="U145" s="10"/>
      <c r="V145" s="2"/>
      <c r="W145" s="2"/>
      <c r="X145" s="2"/>
      <c r="Y145" s="2"/>
      <c r="Z145" s="13"/>
      <c r="AA145" s="2"/>
      <c r="AB145" s="2"/>
      <c r="AC145" s="10"/>
      <c r="AD145" s="2"/>
      <c r="AE145" s="2"/>
      <c r="AF145" s="2"/>
      <c r="AG145" s="2"/>
      <c r="AH145" s="13"/>
      <c r="AI145" s="2"/>
      <c r="AJ145" s="2"/>
      <c r="AK145" s="10"/>
      <c r="AL145" s="2"/>
      <c r="AM145" s="2"/>
      <c r="AN145" s="2"/>
      <c r="AO145" s="2"/>
      <c r="AP145" s="13"/>
      <c r="AQ145" s="2"/>
      <c r="AR145" s="2"/>
      <c r="AS145" s="10"/>
      <c r="AT145" s="2"/>
      <c r="AU145" s="2"/>
      <c r="AV145" s="2"/>
      <c r="AW145" s="10"/>
      <c r="AX145" s="2"/>
      <c r="AY145" s="2"/>
      <c r="AZ145" s="2"/>
      <c r="BA145" s="10"/>
      <c r="BB145" s="2"/>
      <c r="BC145" s="2"/>
      <c r="BD145" s="2"/>
      <c r="BE145" s="10"/>
      <c r="BF145" s="2"/>
      <c r="BG145" s="2"/>
      <c r="BH145" s="2"/>
      <c r="BI145" s="10"/>
      <c r="BJ145" s="2"/>
      <c r="BK145" s="2"/>
      <c r="BL145" s="2"/>
      <c r="BM145" s="2"/>
      <c r="BN145" s="13"/>
      <c r="BO145" s="2"/>
      <c r="BP145" s="2"/>
      <c r="BQ145" s="10"/>
      <c r="BR145" s="2"/>
      <c r="BS145" s="2">
        <v>3</v>
      </c>
      <c r="BT145" s="2"/>
      <c r="BU145" s="10"/>
      <c r="BV145" s="2"/>
      <c r="BW145" s="2"/>
      <c r="BX145" s="2"/>
      <c r="BY145" s="10"/>
      <c r="BZ145" s="29"/>
      <c r="CA145" s="1166"/>
      <c r="CB145" s="1167"/>
      <c r="CC145" s="1177"/>
      <c r="CD145" s="1152"/>
      <c r="CE145" s="1152"/>
      <c r="CF145" s="1152"/>
      <c r="CG145" s="1152"/>
      <c r="CH145" s="1152"/>
      <c r="CI145" s="1152"/>
      <c r="CJ145" s="1152"/>
      <c r="CK145" s="1152"/>
      <c r="CL145" s="1152"/>
      <c r="CM145" s="1152"/>
      <c r="CN145" s="1178"/>
    </row>
    <row r="146" spans="2:93" ht="3" customHeight="1" thickBot="1" x14ac:dyDescent="0.2">
      <c r="C146" s="32"/>
      <c r="D146" s="33"/>
      <c r="E146" s="34"/>
      <c r="F146" s="33"/>
      <c r="G146" s="35"/>
      <c r="H146" s="36"/>
      <c r="I146" s="33"/>
      <c r="J146" s="37"/>
      <c r="K146" s="34"/>
      <c r="L146" s="37"/>
      <c r="M146" s="33"/>
      <c r="N146" s="37"/>
      <c r="O146" s="33"/>
      <c r="P146" s="37"/>
      <c r="Q146" s="33"/>
      <c r="R146" s="37"/>
      <c r="S146" s="33"/>
      <c r="T146" s="37"/>
      <c r="U146" s="33"/>
      <c r="V146" s="37"/>
      <c r="W146" s="33"/>
      <c r="X146" s="37"/>
      <c r="Y146" s="33"/>
      <c r="Z146" s="37"/>
      <c r="AA146" s="33"/>
      <c r="AB146" s="37"/>
      <c r="AC146" s="34"/>
      <c r="AD146" s="37"/>
      <c r="AE146" s="33"/>
      <c r="AF146" s="37"/>
      <c r="AG146" s="33"/>
      <c r="AH146" s="37"/>
      <c r="AI146" s="33"/>
      <c r="AJ146" s="37"/>
      <c r="AK146" s="33"/>
      <c r="AL146" s="37"/>
      <c r="AM146" s="33"/>
      <c r="AN146" s="37"/>
      <c r="AO146" s="33"/>
      <c r="AP146" s="37"/>
      <c r="AQ146" s="33"/>
      <c r="AR146" s="37"/>
      <c r="AS146" s="33"/>
      <c r="AT146" s="37"/>
      <c r="AU146" s="33"/>
      <c r="AV146" s="37"/>
      <c r="AW146" s="33"/>
      <c r="AX146" s="37"/>
      <c r="AY146" s="33"/>
      <c r="AZ146" s="37"/>
      <c r="BA146" s="33"/>
      <c r="BB146" s="37"/>
      <c r="BC146" s="34"/>
      <c r="BD146" s="33"/>
      <c r="BE146" s="33"/>
      <c r="BF146" s="37"/>
      <c r="BG146" s="33"/>
      <c r="BH146" s="37"/>
      <c r="BI146" s="33"/>
      <c r="BJ146" s="37"/>
      <c r="BK146" s="34"/>
      <c r="BL146" s="33"/>
      <c r="BM146" s="33"/>
      <c r="BN146" s="37"/>
      <c r="BO146" s="33"/>
      <c r="BP146" s="37"/>
      <c r="BQ146" s="34"/>
      <c r="BR146" s="33"/>
      <c r="BS146" s="33"/>
      <c r="BT146" s="37"/>
      <c r="BU146" s="34"/>
      <c r="BV146" s="33"/>
      <c r="BW146" s="34"/>
      <c r="BX146" s="33"/>
      <c r="BY146" s="34"/>
      <c r="BZ146" s="38"/>
      <c r="CA146" s="1168"/>
      <c r="CB146" s="1169"/>
      <c r="CC146" s="1179"/>
      <c r="CD146" s="1180"/>
      <c r="CE146" s="1180"/>
      <c r="CF146" s="1180"/>
      <c r="CG146" s="1180"/>
      <c r="CH146" s="1180"/>
      <c r="CI146" s="1180"/>
      <c r="CJ146" s="1180"/>
      <c r="CK146" s="1180"/>
      <c r="CL146" s="1180"/>
      <c r="CM146" s="1180"/>
      <c r="CN146" s="1181"/>
    </row>
    <row r="147" spans="2:93" s="26" customFormat="1" ht="19.5" customHeight="1" x14ac:dyDescent="0.15">
      <c r="B147" s="144"/>
      <c r="C147" s="1188" t="s">
        <v>252</v>
      </c>
      <c r="D147" s="1157"/>
      <c r="E147" s="1189"/>
      <c r="F147" s="1172" t="s">
        <v>12</v>
      </c>
      <c r="G147" s="1172"/>
      <c r="H147" s="1173"/>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25"/>
      <c r="CA147" s="1182" t="s">
        <v>7</v>
      </c>
      <c r="CB147" s="1183"/>
      <c r="CC147" s="1183"/>
      <c r="CD147" s="1183"/>
      <c r="CE147" s="1184" t="s">
        <v>5</v>
      </c>
      <c r="CF147" s="1184"/>
      <c r="CG147" s="1184"/>
      <c r="CH147" s="1184"/>
      <c r="CI147" s="1184"/>
      <c r="CJ147" s="1184" t="s">
        <v>6</v>
      </c>
      <c r="CK147" s="1184"/>
      <c r="CL147" s="1184"/>
      <c r="CM147" s="1184"/>
      <c r="CN147" s="1185"/>
      <c r="CO147" s="73"/>
    </row>
    <row r="148" spans="2:93" s="26" customFormat="1" ht="19.5" customHeight="1" x14ac:dyDescent="0.15">
      <c r="B148" s="144"/>
      <c r="C148" s="1151">
        <f>IF(C27&lt;&gt;0,MONTH(DATE(1988+$I$15,$M$15,$Q$15)+12),"")</f>
        <v>10</v>
      </c>
      <c r="D148" s="1152"/>
      <c r="E148" s="1165"/>
      <c r="F148" s="1174"/>
      <c r="G148" s="1174"/>
      <c r="H148" s="1167"/>
      <c r="I148" s="4"/>
      <c r="J148" s="4"/>
      <c r="K148" s="4"/>
      <c r="L148" s="2"/>
      <c r="M148" s="2"/>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2"/>
      <c r="BC148" s="2"/>
      <c r="BD148" s="2"/>
      <c r="BE148" s="4"/>
      <c r="BF148" s="2"/>
      <c r="BG148" s="2"/>
      <c r="BH148" s="2"/>
      <c r="BI148" s="2"/>
      <c r="BJ148" s="2"/>
      <c r="BK148" s="2"/>
      <c r="BL148" s="2"/>
      <c r="BM148" s="2"/>
      <c r="BN148" s="2"/>
      <c r="BO148" s="2"/>
      <c r="BP148" s="2"/>
      <c r="BQ148" s="2"/>
      <c r="BR148" s="2"/>
      <c r="BS148" s="2"/>
      <c r="BT148" s="2"/>
      <c r="BU148" s="2"/>
      <c r="BV148" s="2"/>
      <c r="BW148" s="2"/>
      <c r="BX148" s="2"/>
      <c r="BY148" s="2"/>
      <c r="BZ148" s="10"/>
      <c r="CA148" s="1186" t="s">
        <v>161</v>
      </c>
      <c r="CB148" s="1187"/>
      <c r="CC148" s="1187"/>
      <c r="CD148" s="1187"/>
      <c r="CE148" s="1170" t="s">
        <v>5</v>
      </c>
      <c r="CF148" s="1170"/>
      <c r="CG148" s="1170"/>
      <c r="CH148" s="1170"/>
      <c r="CI148" s="1170"/>
      <c r="CJ148" s="1170" t="s">
        <v>6</v>
      </c>
      <c r="CK148" s="1170"/>
      <c r="CL148" s="1170"/>
      <c r="CM148" s="1170"/>
      <c r="CN148" s="1171"/>
      <c r="CO148" s="73"/>
    </row>
    <row r="149" spans="2:93" s="26" customFormat="1" ht="19.5" customHeight="1" x14ac:dyDescent="0.15">
      <c r="B149" s="144"/>
      <c r="C149" s="1151" t="s">
        <v>18</v>
      </c>
      <c r="D149" s="1152"/>
      <c r="E149" s="1165"/>
      <c r="F149" s="17"/>
      <c r="G149" s="5"/>
      <c r="H149" s="18" t="s">
        <v>20</v>
      </c>
      <c r="I149" s="5"/>
      <c r="J149" s="20"/>
      <c r="K149" s="20"/>
      <c r="L149" s="19"/>
      <c r="M149" s="20"/>
      <c r="N149" s="20"/>
      <c r="O149" s="19"/>
      <c r="P149" s="19"/>
      <c r="Q149" s="20"/>
      <c r="R149" s="19"/>
      <c r="S149" s="19"/>
      <c r="T149" s="19"/>
      <c r="U149" s="20"/>
      <c r="V149" s="19"/>
      <c r="W149" s="20"/>
      <c r="X149" s="20"/>
      <c r="Y149" s="20"/>
      <c r="Z149" s="20"/>
      <c r="AA149" s="20"/>
      <c r="AB149" s="20"/>
      <c r="AC149" s="20"/>
      <c r="AD149" s="20"/>
      <c r="AE149" s="20"/>
      <c r="AF149" s="20"/>
      <c r="AG149" s="20"/>
      <c r="AH149" s="20"/>
      <c r="AI149" s="20"/>
      <c r="AJ149" s="20"/>
      <c r="AK149" s="20"/>
      <c r="AL149" s="20"/>
      <c r="AM149" s="20"/>
      <c r="AN149" s="19"/>
      <c r="AO149" s="5"/>
      <c r="AP149" s="5"/>
      <c r="AQ149" s="20"/>
      <c r="AR149" s="20"/>
      <c r="AS149" s="20"/>
      <c r="AT149" s="20"/>
      <c r="AU149" s="20"/>
      <c r="AV149" s="20"/>
      <c r="AW149" s="20"/>
      <c r="AX149" s="19"/>
      <c r="AY149" s="20"/>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27"/>
      <c r="CA149" s="1166" t="s">
        <v>28</v>
      </c>
      <c r="CB149" s="1167"/>
      <c r="CC149" s="1170"/>
      <c r="CD149" s="1170"/>
      <c r="CE149" s="1170"/>
      <c r="CF149" s="1170"/>
      <c r="CG149" s="1170"/>
      <c r="CH149" s="1170"/>
      <c r="CI149" s="1170"/>
      <c r="CJ149" s="1170"/>
      <c r="CK149" s="1170"/>
      <c r="CL149" s="1170"/>
      <c r="CM149" s="1170"/>
      <c r="CN149" s="1171"/>
      <c r="CO149" s="73"/>
    </row>
    <row r="150" spans="2:93" s="26" customFormat="1" ht="19.5" customHeight="1" x14ac:dyDescent="0.15">
      <c r="B150" s="144"/>
      <c r="C150" s="1151">
        <f>IF(C27&lt;&gt;0,DAY(DATE(1989+$I$15,$M$15,$Q$15)+12),"")</f>
        <v>30</v>
      </c>
      <c r="D150" s="1152"/>
      <c r="E150" s="1165"/>
      <c r="F150" s="1172" t="s">
        <v>14</v>
      </c>
      <c r="G150" s="1172"/>
      <c r="H150" s="1173"/>
      <c r="I150" s="16"/>
      <c r="J150" s="16"/>
      <c r="K150" s="16"/>
      <c r="L150" s="16"/>
      <c r="M150" s="16"/>
      <c r="N150" s="16"/>
      <c r="O150" s="16"/>
      <c r="P150" s="16"/>
      <c r="Q150" s="16"/>
      <c r="R150" s="16"/>
      <c r="S150" s="16"/>
      <c r="T150" s="16"/>
      <c r="U150" s="16"/>
      <c r="V150" s="16"/>
      <c r="W150" s="16"/>
      <c r="X150" s="14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25"/>
      <c r="CA150" s="1166"/>
      <c r="CB150" s="1167"/>
      <c r="CC150" s="1170"/>
      <c r="CD150" s="1170"/>
      <c r="CE150" s="1170"/>
      <c r="CF150" s="1170"/>
      <c r="CG150" s="1170"/>
      <c r="CH150" s="1170"/>
      <c r="CI150" s="1170"/>
      <c r="CJ150" s="1170"/>
      <c r="CK150" s="1170"/>
      <c r="CL150" s="1170"/>
      <c r="CM150" s="1170"/>
      <c r="CN150" s="1171"/>
      <c r="CO150" s="73"/>
    </row>
    <row r="151" spans="2:93" s="26" customFormat="1" ht="19.5" customHeight="1" x14ac:dyDescent="0.15">
      <c r="B151" s="144"/>
      <c r="C151" s="1151" t="s">
        <v>19</v>
      </c>
      <c r="D151" s="1152"/>
      <c r="E151" s="1165"/>
      <c r="F151" s="1174"/>
      <c r="G151" s="1174"/>
      <c r="H151" s="1167"/>
      <c r="I151" s="4"/>
      <c r="J151" s="4"/>
      <c r="K151" s="4"/>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10"/>
      <c r="CA151" s="1166"/>
      <c r="CB151" s="1167"/>
      <c r="CC151" s="1170"/>
      <c r="CD151" s="1170"/>
      <c r="CE151" s="1170"/>
      <c r="CF151" s="1170"/>
      <c r="CG151" s="1170"/>
      <c r="CH151" s="1170"/>
      <c r="CI151" s="1170"/>
      <c r="CJ151" s="1170"/>
      <c r="CK151" s="1170"/>
      <c r="CL151" s="1170"/>
      <c r="CM151" s="1170"/>
      <c r="CN151" s="1171"/>
      <c r="CO151" s="73"/>
    </row>
    <row r="152" spans="2:93" s="26" customFormat="1" ht="19.5" customHeight="1" x14ac:dyDescent="0.15">
      <c r="B152" s="144"/>
      <c r="C152" s="1151" t="str">
        <f>IF(OR($I$15="",C148="",C150=""),"（   ）",TEXT(WEEKDAY(DATE(2018+$I$15,C148,C150)),"(aaa)"))</f>
        <v>(水)</v>
      </c>
      <c r="D152" s="1152"/>
      <c r="E152" s="1165"/>
      <c r="F152" s="28"/>
      <c r="G152" s="2"/>
      <c r="H152" s="22" t="s">
        <v>20</v>
      </c>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27"/>
      <c r="CA152" s="1166"/>
      <c r="CB152" s="1167"/>
      <c r="CC152" s="1175"/>
      <c r="CD152" s="1157"/>
      <c r="CE152" s="1157"/>
      <c r="CF152" s="1157"/>
      <c r="CG152" s="1157"/>
      <c r="CH152" s="1157"/>
      <c r="CI152" s="1157"/>
      <c r="CJ152" s="1157"/>
      <c r="CK152" s="1157"/>
      <c r="CL152" s="1157"/>
      <c r="CM152" s="1157"/>
      <c r="CN152" s="1176"/>
      <c r="CO152" s="73"/>
    </row>
    <row r="153" spans="2:93" s="26" customFormat="1" ht="3" customHeight="1" x14ac:dyDescent="0.15">
      <c r="B153" s="144"/>
      <c r="C153" s="31"/>
      <c r="D153" s="2"/>
      <c r="E153" s="10"/>
      <c r="F153" s="2"/>
      <c r="G153" s="28"/>
      <c r="H153" s="23"/>
      <c r="I153" s="2"/>
      <c r="J153" s="13"/>
      <c r="K153" s="2"/>
      <c r="L153" s="2"/>
      <c r="M153" s="10"/>
      <c r="N153" s="2"/>
      <c r="O153" s="2"/>
      <c r="P153" s="2"/>
      <c r="Q153" s="10"/>
      <c r="R153" s="2"/>
      <c r="S153" s="2"/>
      <c r="T153" s="2"/>
      <c r="U153" s="10"/>
      <c r="V153" s="2"/>
      <c r="W153" s="2"/>
      <c r="X153" s="2"/>
      <c r="Y153" s="2"/>
      <c r="Z153" s="13"/>
      <c r="AA153" s="2"/>
      <c r="AB153" s="2"/>
      <c r="AC153" s="10"/>
      <c r="AD153" s="2"/>
      <c r="AE153" s="2"/>
      <c r="AF153" s="2"/>
      <c r="AG153" s="2"/>
      <c r="AH153" s="13"/>
      <c r="AI153" s="2"/>
      <c r="AJ153" s="2"/>
      <c r="AK153" s="10"/>
      <c r="AL153" s="2"/>
      <c r="AM153" s="2"/>
      <c r="AN153" s="2"/>
      <c r="AO153" s="2"/>
      <c r="AP153" s="13"/>
      <c r="AQ153" s="2"/>
      <c r="AR153" s="2"/>
      <c r="AS153" s="10"/>
      <c r="AT153" s="2"/>
      <c r="AU153" s="2"/>
      <c r="AV153" s="2"/>
      <c r="AW153" s="10"/>
      <c r="AX153" s="2"/>
      <c r="AY153" s="2"/>
      <c r="AZ153" s="2"/>
      <c r="BA153" s="10"/>
      <c r="BB153" s="2"/>
      <c r="BC153" s="2"/>
      <c r="BD153" s="2"/>
      <c r="BE153" s="10"/>
      <c r="BF153" s="2"/>
      <c r="BG153" s="2"/>
      <c r="BH153" s="2"/>
      <c r="BI153" s="10"/>
      <c r="BJ153" s="2"/>
      <c r="BK153" s="2"/>
      <c r="BL153" s="2"/>
      <c r="BM153" s="2"/>
      <c r="BN153" s="13"/>
      <c r="BO153" s="2"/>
      <c r="BP153" s="2"/>
      <c r="BQ153" s="10"/>
      <c r="BR153" s="2"/>
      <c r="BS153" s="2">
        <v>4</v>
      </c>
      <c r="BT153" s="2"/>
      <c r="BU153" s="10"/>
      <c r="BV153" s="2"/>
      <c r="BW153" s="2"/>
      <c r="BX153" s="2"/>
      <c r="BY153" s="10"/>
      <c r="BZ153" s="29"/>
      <c r="CA153" s="1166"/>
      <c r="CB153" s="1167"/>
      <c r="CC153" s="1177"/>
      <c r="CD153" s="1152"/>
      <c r="CE153" s="1152"/>
      <c r="CF153" s="1152"/>
      <c r="CG153" s="1152"/>
      <c r="CH153" s="1152"/>
      <c r="CI153" s="1152"/>
      <c r="CJ153" s="1152"/>
      <c r="CK153" s="1152"/>
      <c r="CL153" s="1152"/>
      <c r="CM153" s="1152"/>
      <c r="CN153" s="1178"/>
      <c r="CO153" s="73"/>
    </row>
    <row r="154" spans="2:93" s="26" customFormat="1" ht="3" customHeight="1" thickBot="1" x14ac:dyDescent="0.2">
      <c r="B154" s="144"/>
      <c r="C154" s="32"/>
      <c r="D154" s="33"/>
      <c r="E154" s="34"/>
      <c r="F154" s="33"/>
      <c r="G154" s="35"/>
      <c r="H154" s="36"/>
      <c r="I154" s="33"/>
      <c r="J154" s="37"/>
      <c r="K154" s="34"/>
      <c r="L154" s="37"/>
      <c r="M154" s="33"/>
      <c r="N154" s="37"/>
      <c r="O154" s="33"/>
      <c r="P154" s="37"/>
      <c r="Q154" s="33"/>
      <c r="R154" s="37"/>
      <c r="S154" s="33"/>
      <c r="T154" s="37"/>
      <c r="U154" s="33"/>
      <c r="V154" s="37"/>
      <c r="W154" s="33"/>
      <c r="X154" s="37"/>
      <c r="Y154" s="33"/>
      <c r="Z154" s="37"/>
      <c r="AA154" s="33"/>
      <c r="AB154" s="37"/>
      <c r="AC154" s="34"/>
      <c r="AD154" s="37"/>
      <c r="AE154" s="33"/>
      <c r="AF154" s="37"/>
      <c r="AG154" s="33"/>
      <c r="AH154" s="37"/>
      <c r="AI154" s="33"/>
      <c r="AJ154" s="37"/>
      <c r="AK154" s="33"/>
      <c r="AL154" s="37"/>
      <c r="AM154" s="33"/>
      <c r="AN154" s="37"/>
      <c r="AO154" s="33"/>
      <c r="AP154" s="37"/>
      <c r="AQ154" s="33"/>
      <c r="AR154" s="37"/>
      <c r="AS154" s="33"/>
      <c r="AT154" s="37"/>
      <c r="AU154" s="33"/>
      <c r="AV154" s="37"/>
      <c r="AW154" s="33"/>
      <c r="AX154" s="37"/>
      <c r="AY154" s="33"/>
      <c r="AZ154" s="37"/>
      <c r="BA154" s="33"/>
      <c r="BB154" s="37"/>
      <c r="BC154" s="34"/>
      <c r="BD154" s="33"/>
      <c r="BE154" s="33"/>
      <c r="BF154" s="37"/>
      <c r="BG154" s="33"/>
      <c r="BH154" s="37"/>
      <c r="BI154" s="33"/>
      <c r="BJ154" s="37"/>
      <c r="BK154" s="34"/>
      <c r="BL154" s="33"/>
      <c r="BM154" s="33"/>
      <c r="BN154" s="37"/>
      <c r="BO154" s="33"/>
      <c r="BP154" s="37"/>
      <c r="BQ154" s="34"/>
      <c r="BR154" s="33"/>
      <c r="BS154" s="33"/>
      <c r="BT154" s="37"/>
      <c r="BU154" s="34"/>
      <c r="BV154" s="33"/>
      <c r="BW154" s="34"/>
      <c r="BX154" s="33"/>
      <c r="BY154" s="34"/>
      <c r="BZ154" s="38"/>
      <c r="CA154" s="1168"/>
      <c r="CB154" s="1169"/>
      <c r="CC154" s="1179"/>
      <c r="CD154" s="1180"/>
      <c r="CE154" s="1180"/>
      <c r="CF154" s="1180"/>
      <c r="CG154" s="1180"/>
      <c r="CH154" s="1180"/>
      <c r="CI154" s="1180"/>
      <c r="CJ154" s="1180"/>
      <c r="CK154" s="1180"/>
      <c r="CL154" s="1180"/>
      <c r="CM154" s="1180"/>
      <c r="CN154" s="1181"/>
      <c r="CO154" s="73"/>
    </row>
  </sheetData>
  <mergeCells count="628">
    <mergeCell ref="C149:E149"/>
    <mergeCell ref="CA149:CB154"/>
    <mergeCell ref="CC149:CN149"/>
    <mergeCell ref="C150:E150"/>
    <mergeCell ref="F150:H151"/>
    <mergeCell ref="CC150:CN150"/>
    <mergeCell ref="C151:E151"/>
    <mergeCell ref="CC151:CN151"/>
    <mergeCell ref="C152:E152"/>
    <mergeCell ref="CC152:CN154"/>
    <mergeCell ref="CL147:CN147"/>
    <mergeCell ref="C148:E148"/>
    <mergeCell ref="CA148:CD148"/>
    <mergeCell ref="CE148:CF148"/>
    <mergeCell ref="CG148:CI148"/>
    <mergeCell ref="CJ148:CK148"/>
    <mergeCell ref="CL148:CN148"/>
    <mergeCell ref="C147:E147"/>
    <mergeCell ref="F147:H148"/>
    <mergeCell ref="CA147:CD147"/>
    <mergeCell ref="CE147:CF147"/>
    <mergeCell ref="CG147:CI147"/>
    <mergeCell ref="CJ147:CK147"/>
    <mergeCell ref="C141:E141"/>
    <mergeCell ref="CA141:CB146"/>
    <mergeCell ref="CC141:CN141"/>
    <mergeCell ref="C142:E142"/>
    <mergeCell ref="F142:H143"/>
    <mergeCell ref="CC142:CN142"/>
    <mergeCell ref="C143:E143"/>
    <mergeCell ref="CC143:CN143"/>
    <mergeCell ref="C144:E144"/>
    <mergeCell ref="CC144:CN146"/>
    <mergeCell ref="CL139:CN139"/>
    <mergeCell ref="C140:E140"/>
    <mergeCell ref="CA140:CD140"/>
    <mergeCell ref="CE140:CF140"/>
    <mergeCell ref="CG140:CI140"/>
    <mergeCell ref="CJ140:CK140"/>
    <mergeCell ref="CL140:CN140"/>
    <mergeCell ref="C139:E139"/>
    <mergeCell ref="F139:H140"/>
    <mergeCell ref="CA139:CD139"/>
    <mergeCell ref="CE139:CF139"/>
    <mergeCell ref="CG139:CI139"/>
    <mergeCell ref="CJ139:CK139"/>
    <mergeCell ref="C133:E133"/>
    <mergeCell ref="CA133:CB138"/>
    <mergeCell ref="CC133:CN133"/>
    <mergeCell ref="C134:E134"/>
    <mergeCell ref="F134:H135"/>
    <mergeCell ref="CC134:CN134"/>
    <mergeCell ref="C135:E135"/>
    <mergeCell ref="CC135:CN135"/>
    <mergeCell ref="C136:E136"/>
    <mergeCell ref="CC136:CN138"/>
    <mergeCell ref="CL131:CN131"/>
    <mergeCell ref="C132:E132"/>
    <mergeCell ref="CA132:CD132"/>
    <mergeCell ref="CE132:CF132"/>
    <mergeCell ref="CG132:CI132"/>
    <mergeCell ref="CJ132:CK132"/>
    <mergeCell ref="CL132:CN132"/>
    <mergeCell ref="C131:E131"/>
    <mergeCell ref="F131:H132"/>
    <mergeCell ref="CA131:CD131"/>
    <mergeCell ref="CE131:CF131"/>
    <mergeCell ref="CG131:CI131"/>
    <mergeCell ref="CJ131:CK131"/>
    <mergeCell ref="C125:E125"/>
    <mergeCell ref="CA125:CB130"/>
    <mergeCell ref="CC125:CN125"/>
    <mergeCell ref="C126:E126"/>
    <mergeCell ref="F126:H127"/>
    <mergeCell ref="CC126:CN126"/>
    <mergeCell ref="C127:E127"/>
    <mergeCell ref="CC127:CN127"/>
    <mergeCell ref="C128:E128"/>
    <mergeCell ref="CC128:CN130"/>
    <mergeCell ref="CL123:CN123"/>
    <mergeCell ref="C124:E124"/>
    <mergeCell ref="CA124:CD124"/>
    <mergeCell ref="CE124:CF124"/>
    <mergeCell ref="CG124:CI124"/>
    <mergeCell ref="CJ124:CK124"/>
    <mergeCell ref="CL124:CN124"/>
    <mergeCell ref="C123:E123"/>
    <mergeCell ref="F123:H124"/>
    <mergeCell ref="CA123:CD123"/>
    <mergeCell ref="CE123:CF123"/>
    <mergeCell ref="CG123:CI123"/>
    <mergeCell ref="CJ123:CK123"/>
    <mergeCell ref="C117:E117"/>
    <mergeCell ref="CA117:CB122"/>
    <mergeCell ref="CC117:CN117"/>
    <mergeCell ref="C118:E118"/>
    <mergeCell ref="F118:H119"/>
    <mergeCell ref="CC118:CN118"/>
    <mergeCell ref="C119:E119"/>
    <mergeCell ref="CC119:CN119"/>
    <mergeCell ref="C120:E120"/>
    <mergeCell ref="CC120:CN122"/>
    <mergeCell ref="CL115:CN115"/>
    <mergeCell ref="C116:E116"/>
    <mergeCell ref="CA116:CD116"/>
    <mergeCell ref="CE116:CF116"/>
    <mergeCell ref="CG116:CI116"/>
    <mergeCell ref="CJ116:CK116"/>
    <mergeCell ref="CL116:CN116"/>
    <mergeCell ref="BO114:BT114"/>
    <mergeCell ref="C115:E115"/>
    <mergeCell ref="F115:H116"/>
    <mergeCell ref="CA115:CD115"/>
    <mergeCell ref="CE115:CF115"/>
    <mergeCell ref="CG115:CI115"/>
    <mergeCell ref="BM113:BN114"/>
    <mergeCell ref="BO113:BT113"/>
    <mergeCell ref="BU113:CF114"/>
    <mergeCell ref="CG113:CH114"/>
    <mergeCell ref="CI113:CI114"/>
    <mergeCell ref="F114:H114"/>
    <mergeCell ref="I114:K114"/>
    <mergeCell ref="L114:N114"/>
    <mergeCell ref="Z114:AC114"/>
    <mergeCell ref="AD114:AE114"/>
    <mergeCell ref="BK113:BL114"/>
    <mergeCell ref="AR110:AS110"/>
    <mergeCell ref="CJ115:CK115"/>
    <mergeCell ref="AV110:AW110"/>
    <mergeCell ref="AZ110:BA110"/>
    <mergeCell ref="BD110:BE110"/>
    <mergeCell ref="BH110:BI110"/>
    <mergeCell ref="AF113:AR114"/>
    <mergeCell ref="AS113:AX113"/>
    <mergeCell ref="AY113:BJ114"/>
    <mergeCell ref="AE110:AF110"/>
    <mergeCell ref="AI110:AJ110"/>
    <mergeCell ref="BL110:BM110"/>
    <mergeCell ref="AS114:AX114"/>
    <mergeCell ref="CC94:CN94"/>
    <mergeCell ref="C95:E95"/>
    <mergeCell ref="CC95:CN97"/>
    <mergeCell ref="C92:E92"/>
    <mergeCell ref="CA92:CB97"/>
    <mergeCell ref="CC92:CN92"/>
    <mergeCell ref="C93:E93"/>
    <mergeCell ref="CL90:CN90"/>
    <mergeCell ref="C91:E91"/>
    <mergeCell ref="CA91:CD91"/>
    <mergeCell ref="CE91:CF91"/>
    <mergeCell ref="CG91:CI91"/>
    <mergeCell ref="CJ91:CK91"/>
    <mergeCell ref="CL91:CN91"/>
    <mergeCell ref="C90:E90"/>
    <mergeCell ref="F90:H91"/>
    <mergeCell ref="CA90:CD90"/>
    <mergeCell ref="Y113:Y114"/>
    <mergeCell ref="Z113:AE113"/>
    <mergeCell ref="AA110:AB110"/>
    <mergeCell ref="CE90:CF90"/>
    <mergeCell ref="CG90:CI90"/>
    <mergeCell ref="CJ90:CK90"/>
    <mergeCell ref="F93:H94"/>
    <mergeCell ref="CC93:CN93"/>
    <mergeCell ref="F113:N113"/>
    <mergeCell ref="O113:P114"/>
    <mergeCell ref="Q113:S114"/>
    <mergeCell ref="T113:U114"/>
    <mergeCell ref="V113:V114"/>
    <mergeCell ref="W113:X114"/>
    <mergeCell ref="C110:R112"/>
    <mergeCell ref="S110:T110"/>
    <mergeCell ref="W110:X110"/>
    <mergeCell ref="BP110:BQ110"/>
    <mergeCell ref="BT110:BU110"/>
    <mergeCell ref="BX110:BY110"/>
    <mergeCell ref="CB110:CC110"/>
    <mergeCell ref="CF110:CG110"/>
    <mergeCell ref="AM110:AO110"/>
    <mergeCell ref="C94:E94"/>
    <mergeCell ref="CL82:CN82"/>
    <mergeCell ref="C83:E83"/>
    <mergeCell ref="CA83:CD83"/>
    <mergeCell ref="CE83:CF83"/>
    <mergeCell ref="CG83:CI83"/>
    <mergeCell ref="CJ83:CK83"/>
    <mergeCell ref="CL83:CN83"/>
    <mergeCell ref="C82:E82"/>
    <mergeCell ref="F82:H83"/>
    <mergeCell ref="CA82:CD82"/>
    <mergeCell ref="CE82:CF82"/>
    <mergeCell ref="CG82:CI82"/>
    <mergeCell ref="CJ82:CK82"/>
    <mergeCell ref="C84:E84"/>
    <mergeCell ref="CA84:CB89"/>
    <mergeCell ref="CC84:CN84"/>
    <mergeCell ref="C85:E85"/>
    <mergeCell ref="F85:H86"/>
    <mergeCell ref="CC85:CN85"/>
    <mergeCell ref="C86:E86"/>
    <mergeCell ref="CC86:CN86"/>
    <mergeCell ref="C87:E87"/>
    <mergeCell ref="CC87:CN89"/>
    <mergeCell ref="C76:E76"/>
    <mergeCell ref="CA76:CB81"/>
    <mergeCell ref="CC76:CN76"/>
    <mergeCell ref="C77:E77"/>
    <mergeCell ref="F77:H78"/>
    <mergeCell ref="CC77:CN77"/>
    <mergeCell ref="C78:E78"/>
    <mergeCell ref="CC78:CN78"/>
    <mergeCell ref="C79:E79"/>
    <mergeCell ref="CC79:CN81"/>
    <mergeCell ref="CL74:CN74"/>
    <mergeCell ref="C75:E75"/>
    <mergeCell ref="CA75:CD75"/>
    <mergeCell ref="CE75:CF75"/>
    <mergeCell ref="CG75:CI75"/>
    <mergeCell ref="CJ75:CK75"/>
    <mergeCell ref="CL75:CN75"/>
    <mergeCell ref="C74:E74"/>
    <mergeCell ref="F74:H75"/>
    <mergeCell ref="CA74:CD74"/>
    <mergeCell ref="CE74:CF74"/>
    <mergeCell ref="CG74:CI74"/>
    <mergeCell ref="CJ74:CK74"/>
    <mergeCell ref="C68:E68"/>
    <mergeCell ref="CA68:CB73"/>
    <mergeCell ref="CC68:CN68"/>
    <mergeCell ref="C69:E69"/>
    <mergeCell ref="F69:H70"/>
    <mergeCell ref="CC69:CN69"/>
    <mergeCell ref="C70:E70"/>
    <mergeCell ref="CC70:CN70"/>
    <mergeCell ref="C71:E71"/>
    <mergeCell ref="CC71:CN73"/>
    <mergeCell ref="CL66:CN66"/>
    <mergeCell ref="C67:E67"/>
    <mergeCell ref="CA67:CD67"/>
    <mergeCell ref="CE67:CF67"/>
    <mergeCell ref="CG67:CI67"/>
    <mergeCell ref="CJ67:CK67"/>
    <mergeCell ref="CL67:CN67"/>
    <mergeCell ref="C66:E66"/>
    <mergeCell ref="F66:H67"/>
    <mergeCell ref="CA66:CD66"/>
    <mergeCell ref="CE66:CF66"/>
    <mergeCell ref="CG66:CI66"/>
    <mergeCell ref="CJ66:CK66"/>
    <mergeCell ref="C60:E60"/>
    <mergeCell ref="CA60:CB65"/>
    <mergeCell ref="CC60:CN60"/>
    <mergeCell ref="C61:E61"/>
    <mergeCell ref="F61:H62"/>
    <mergeCell ref="CC61:CN61"/>
    <mergeCell ref="C62:E62"/>
    <mergeCell ref="CC62:CN62"/>
    <mergeCell ref="C63:E63"/>
    <mergeCell ref="CC63:CN65"/>
    <mergeCell ref="CJ58:CK58"/>
    <mergeCell ref="CL58:CN58"/>
    <mergeCell ref="C59:E59"/>
    <mergeCell ref="CA59:CD59"/>
    <mergeCell ref="CE59:CF59"/>
    <mergeCell ref="CG59:CI59"/>
    <mergeCell ref="CJ59:CK59"/>
    <mergeCell ref="CL59:CN59"/>
    <mergeCell ref="BO57:BT57"/>
    <mergeCell ref="C58:E58"/>
    <mergeCell ref="F58:H59"/>
    <mergeCell ref="CA58:CD58"/>
    <mergeCell ref="CE58:CF58"/>
    <mergeCell ref="CG58:CI58"/>
    <mergeCell ref="CI56:CI57"/>
    <mergeCell ref="F57:H57"/>
    <mergeCell ref="I57:K57"/>
    <mergeCell ref="L57:N57"/>
    <mergeCell ref="Z57:AC57"/>
    <mergeCell ref="AD57:AE57"/>
    <mergeCell ref="AS57:AX57"/>
    <mergeCell ref="Z56:AE56"/>
    <mergeCell ref="AF56:AR57"/>
    <mergeCell ref="AS56:AX56"/>
    <mergeCell ref="AY56:BJ57"/>
    <mergeCell ref="BK56:BL57"/>
    <mergeCell ref="BM56:BN57"/>
    <mergeCell ref="BX53:BY53"/>
    <mergeCell ref="CB53:CC53"/>
    <mergeCell ref="CF53:CG53"/>
    <mergeCell ref="F56:N56"/>
    <mergeCell ref="O56:P57"/>
    <mergeCell ref="Q56:S57"/>
    <mergeCell ref="T56:U57"/>
    <mergeCell ref="V56:V57"/>
    <mergeCell ref="W56:X57"/>
    <mergeCell ref="Y56:Y57"/>
    <mergeCell ref="AZ53:BA53"/>
    <mergeCell ref="BD53:BE53"/>
    <mergeCell ref="BH53:BI53"/>
    <mergeCell ref="BL53:BM53"/>
    <mergeCell ref="BP53:BQ53"/>
    <mergeCell ref="BT53:BU53"/>
    <mergeCell ref="BO56:BT56"/>
    <mergeCell ref="BU56:CF57"/>
    <mergeCell ref="CG56:CH57"/>
    <mergeCell ref="C53:R55"/>
    <mergeCell ref="S53:T53"/>
    <mergeCell ref="W53:X53"/>
    <mergeCell ref="AA53:AB53"/>
    <mergeCell ref="AE53:AF53"/>
    <mergeCell ref="AI53:AJ53"/>
    <mergeCell ref="AM53:AO53"/>
    <mergeCell ref="AR53:AS53"/>
    <mergeCell ref="AV53:AW53"/>
    <mergeCell ref="CC44:CN44"/>
    <mergeCell ref="C45:E45"/>
    <mergeCell ref="F45:H46"/>
    <mergeCell ref="O45:O46"/>
    <mergeCell ref="W45:AG46"/>
    <mergeCell ref="CC45:CN45"/>
    <mergeCell ref="C46:E46"/>
    <mergeCell ref="CC46:CN46"/>
    <mergeCell ref="C44:E44"/>
    <mergeCell ref="P44:S44"/>
    <mergeCell ref="T44:V44"/>
    <mergeCell ref="W44:AG44"/>
    <mergeCell ref="AH44:AK44"/>
    <mergeCell ref="CA44:CB49"/>
    <mergeCell ref="C47:E47"/>
    <mergeCell ref="W47:AG47"/>
    <mergeCell ref="CC47:CN49"/>
    <mergeCell ref="C42:E42"/>
    <mergeCell ref="F42:H43"/>
    <mergeCell ref="M42:N43"/>
    <mergeCell ref="O42:O43"/>
    <mergeCell ref="P42:S43"/>
    <mergeCell ref="T42:V43"/>
    <mergeCell ref="CG42:CI42"/>
    <mergeCell ref="CJ42:CK42"/>
    <mergeCell ref="CL42:CN42"/>
    <mergeCell ref="C43:E43"/>
    <mergeCell ref="CA43:CD43"/>
    <mergeCell ref="CE43:CF43"/>
    <mergeCell ref="CG43:CI43"/>
    <mergeCell ref="CJ43:CK43"/>
    <mergeCell ref="CL43:CN43"/>
    <mergeCell ref="W42:AG43"/>
    <mergeCell ref="AH42:AK43"/>
    <mergeCell ref="AL42:AL43"/>
    <mergeCell ref="AM42:AM43"/>
    <mergeCell ref="CA42:CD42"/>
    <mergeCell ref="CE42:CF42"/>
    <mergeCell ref="BL36:BQ36"/>
    <mergeCell ref="BT36:BU36"/>
    <mergeCell ref="BV36:BW36"/>
    <mergeCell ref="CA36:CB41"/>
    <mergeCell ref="CC36:CN36"/>
    <mergeCell ref="C37:E37"/>
    <mergeCell ref="F37:H38"/>
    <mergeCell ref="O37:O38"/>
    <mergeCell ref="BB37:BB38"/>
    <mergeCell ref="CC37:CN37"/>
    <mergeCell ref="C36:E36"/>
    <mergeCell ref="P36:S36"/>
    <mergeCell ref="T36:AK36"/>
    <mergeCell ref="AP36:AW36"/>
    <mergeCell ref="AX36:AZ36"/>
    <mergeCell ref="BD36:BF36"/>
    <mergeCell ref="C38:E38"/>
    <mergeCell ref="CC38:CN38"/>
    <mergeCell ref="C39:E39"/>
    <mergeCell ref="CC39:CN41"/>
    <mergeCell ref="AL34:AO35"/>
    <mergeCell ref="AP34:AW35"/>
    <mergeCell ref="AX34:AZ35"/>
    <mergeCell ref="BB34:BB35"/>
    <mergeCell ref="BD34:BF35"/>
    <mergeCell ref="BG34:BJ35"/>
    <mergeCell ref="C34:E34"/>
    <mergeCell ref="F34:H35"/>
    <mergeCell ref="M34:N35"/>
    <mergeCell ref="O34:O35"/>
    <mergeCell ref="P34:S35"/>
    <mergeCell ref="T34:AK35"/>
    <mergeCell ref="C35:E35"/>
    <mergeCell ref="CA35:CD35"/>
    <mergeCell ref="CE35:CF35"/>
    <mergeCell ref="CG35:CI35"/>
    <mergeCell ref="CJ35:CK35"/>
    <mergeCell ref="CL35:CN35"/>
    <mergeCell ref="BL34:BQ35"/>
    <mergeCell ref="BT34:BU35"/>
    <mergeCell ref="BV34:BW35"/>
    <mergeCell ref="CA34:CD34"/>
    <mergeCell ref="CE34:CF34"/>
    <mergeCell ref="CG34:CI34"/>
    <mergeCell ref="CJ34:CK34"/>
    <mergeCell ref="CL34:CN34"/>
    <mergeCell ref="BJ28:BO28"/>
    <mergeCell ref="BT28:BU28"/>
    <mergeCell ref="BV28:BW28"/>
    <mergeCell ref="CA28:CB33"/>
    <mergeCell ref="CC28:CN28"/>
    <mergeCell ref="C29:E29"/>
    <mergeCell ref="F29:H30"/>
    <mergeCell ref="AL29:AU30"/>
    <mergeCell ref="BB29:BB30"/>
    <mergeCell ref="BJ29:BO30"/>
    <mergeCell ref="C28:E28"/>
    <mergeCell ref="AE28:AK28"/>
    <mergeCell ref="AL28:AU28"/>
    <mergeCell ref="AV28:AY28"/>
    <mergeCell ref="BD28:BF28"/>
    <mergeCell ref="BG28:BI28"/>
    <mergeCell ref="CC29:CN29"/>
    <mergeCell ref="C30:E30"/>
    <mergeCell ref="CC30:CN30"/>
    <mergeCell ref="C31:E31"/>
    <mergeCell ref="AL31:AU31"/>
    <mergeCell ref="BJ31:BO31"/>
    <mergeCell ref="CC31:CN33"/>
    <mergeCell ref="CJ26:CK26"/>
    <mergeCell ref="CL26:CN26"/>
    <mergeCell ref="C27:E27"/>
    <mergeCell ref="CA27:CD27"/>
    <mergeCell ref="CE27:CF27"/>
    <mergeCell ref="CG27:CI27"/>
    <mergeCell ref="CJ27:CK27"/>
    <mergeCell ref="CL27:CN27"/>
    <mergeCell ref="BP26:BS27"/>
    <mergeCell ref="BT26:BU27"/>
    <mergeCell ref="BV26:BW27"/>
    <mergeCell ref="CA26:CD26"/>
    <mergeCell ref="CE26:CF26"/>
    <mergeCell ref="CG26:CI26"/>
    <mergeCell ref="AV26:AY27"/>
    <mergeCell ref="AZ26:BA27"/>
    <mergeCell ref="BB26:BB27"/>
    <mergeCell ref="BD26:BF27"/>
    <mergeCell ref="BG26:BI27"/>
    <mergeCell ref="BJ26:BO27"/>
    <mergeCell ref="C26:E26"/>
    <mergeCell ref="F26:H27"/>
    <mergeCell ref="AC26:AD27"/>
    <mergeCell ref="AE26:AG27"/>
    <mergeCell ref="CI24:CI25"/>
    <mergeCell ref="BO25:BT25"/>
    <mergeCell ref="W24:X25"/>
    <mergeCell ref="Y24:Y25"/>
    <mergeCell ref="Z24:AE24"/>
    <mergeCell ref="AF24:AR25"/>
    <mergeCell ref="AS24:AX24"/>
    <mergeCell ref="AY24:BJ25"/>
    <mergeCell ref="AH26:AK27"/>
    <mergeCell ref="AL26:AU27"/>
    <mergeCell ref="Z25:AC25"/>
    <mergeCell ref="AD25:AE25"/>
    <mergeCell ref="AS25:AX25"/>
    <mergeCell ref="BK24:BL25"/>
    <mergeCell ref="BP21:BQ21"/>
    <mergeCell ref="BT21:BU21"/>
    <mergeCell ref="BX21:BY21"/>
    <mergeCell ref="CB21:CC21"/>
    <mergeCell ref="CF21:CG21"/>
    <mergeCell ref="F24:N24"/>
    <mergeCell ref="O24:P25"/>
    <mergeCell ref="Q24:S25"/>
    <mergeCell ref="T24:U25"/>
    <mergeCell ref="V24:V25"/>
    <mergeCell ref="AR21:AS21"/>
    <mergeCell ref="AV21:AW21"/>
    <mergeCell ref="AZ21:BA21"/>
    <mergeCell ref="BD21:BE21"/>
    <mergeCell ref="BH21:BI21"/>
    <mergeCell ref="BL21:BM21"/>
    <mergeCell ref="BM24:BN25"/>
    <mergeCell ref="BO24:BT24"/>
    <mergeCell ref="BU24:CF25"/>
    <mergeCell ref="CG24:CH25"/>
    <mergeCell ref="F25:H25"/>
    <mergeCell ref="I25:K25"/>
    <mergeCell ref="L25:N25"/>
    <mergeCell ref="C21:R23"/>
    <mergeCell ref="S21:T21"/>
    <mergeCell ref="W21:X21"/>
    <mergeCell ref="AA21:AB21"/>
    <mergeCell ref="AE21:AF21"/>
    <mergeCell ref="AI21:AJ21"/>
    <mergeCell ref="AM21:AO21"/>
    <mergeCell ref="R19:U19"/>
    <mergeCell ref="V19:Y19"/>
    <mergeCell ref="Z19:AC19"/>
    <mergeCell ref="AD19:AG19"/>
    <mergeCell ref="AH19:AK19"/>
    <mergeCell ref="AL19:AO19"/>
    <mergeCell ref="C16:D19"/>
    <mergeCell ref="E19:F19"/>
    <mergeCell ref="G19:I19"/>
    <mergeCell ref="J19:M19"/>
    <mergeCell ref="N19:Q19"/>
    <mergeCell ref="AL18:AO18"/>
    <mergeCell ref="AP18:AS18"/>
    <mergeCell ref="AT18:AW18"/>
    <mergeCell ref="AX18:BA18"/>
    <mergeCell ref="AX16:BA17"/>
    <mergeCell ref="BB16:BE19"/>
    <mergeCell ref="BF17:CN19"/>
    <mergeCell ref="AH16:AK17"/>
    <mergeCell ref="AL16:AO17"/>
    <mergeCell ref="AP16:AS17"/>
    <mergeCell ref="AT16:AW17"/>
    <mergeCell ref="AP19:AS19"/>
    <mergeCell ref="AT19:AW19"/>
    <mergeCell ref="AX19:BA19"/>
    <mergeCell ref="AN15:AO15"/>
    <mergeCell ref="AP15:BI15"/>
    <mergeCell ref="Q15:R15"/>
    <mergeCell ref="S15:T15"/>
    <mergeCell ref="U15:X15"/>
    <mergeCell ref="Y15:Z15"/>
    <mergeCell ref="AA15:AB15"/>
    <mergeCell ref="AC15:AD15"/>
    <mergeCell ref="E18:F18"/>
    <mergeCell ref="G18:I18"/>
    <mergeCell ref="J18:M18"/>
    <mergeCell ref="N18:Q18"/>
    <mergeCell ref="R18:U18"/>
    <mergeCell ref="V18:Y18"/>
    <mergeCell ref="Z18:AC18"/>
    <mergeCell ref="Z16:AC17"/>
    <mergeCell ref="AD16:AG17"/>
    <mergeCell ref="G16:I17"/>
    <mergeCell ref="J16:M17"/>
    <mergeCell ref="N16:Q17"/>
    <mergeCell ref="R16:U17"/>
    <mergeCell ref="V16:Y17"/>
    <mergeCell ref="AD18:AG18"/>
    <mergeCell ref="AH18:AK18"/>
    <mergeCell ref="BX12:BY12"/>
    <mergeCell ref="CC12:CD12"/>
    <mergeCell ref="CH12:CI12"/>
    <mergeCell ref="C13:AK14"/>
    <mergeCell ref="AL13:AM13"/>
    <mergeCell ref="AN13:AO13"/>
    <mergeCell ref="AP13:BI13"/>
    <mergeCell ref="BJ13:BP13"/>
    <mergeCell ref="BQ13:BR13"/>
    <mergeCell ref="AL14:AM14"/>
    <mergeCell ref="AN14:AO14"/>
    <mergeCell ref="AP14:BI14"/>
    <mergeCell ref="BJ14:BM15"/>
    <mergeCell ref="BN14:CN15"/>
    <mergeCell ref="C15:F15"/>
    <mergeCell ref="G15:H15"/>
    <mergeCell ref="I15:J15"/>
    <mergeCell ref="K15:L15"/>
    <mergeCell ref="M15:N15"/>
    <mergeCell ref="O15:P15"/>
    <mergeCell ref="AE15:AF15"/>
    <mergeCell ref="AG15:AI15"/>
    <mergeCell ref="AJ15:AK15"/>
    <mergeCell ref="AL15:AM15"/>
    <mergeCell ref="BQ11:BR11"/>
    <mergeCell ref="C12:D12"/>
    <mergeCell ref="E12:G12"/>
    <mergeCell ref="I12:L12"/>
    <mergeCell ref="M12:AK12"/>
    <mergeCell ref="AL12:BI12"/>
    <mergeCell ref="BJ12:BP12"/>
    <mergeCell ref="BQ12:BR12"/>
    <mergeCell ref="C11:F11"/>
    <mergeCell ref="AL11:AN11"/>
    <mergeCell ref="AO11:AY11"/>
    <mergeCell ref="AZ11:BA11"/>
    <mergeCell ref="BB11:BI11"/>
    <mergeCell ref="BJ11:BP11"/>
    <mergeCell ref="BJ9:CH10"/>
    <mergeCell ref="CI9:CJ10"/>
    <mergeCell ref="CL9:CN10"/>
    <mergeCell ref="AZ10:BA10"/>
    <mergeCell ref="BB10:BI10"/>
    <mergeCell ref="BD7:BF7"/>
    <mergeCell ref="CF7:CG7"/>
    <mergeCell ref="CI7:CM7"/>
    <mergeCell ref="C8:F8"/>
    <mergeCell ref="AM8:BB8"/>
    <mergeCell ref="C9:F9"/>
    <mergeCell ref="G9:W9"/>
    <mergeCell ref="X9:Z9"/>
    <mergeCell ref="AA9:AK9"/>
    <mergeCell ref="AL9:AN9"/>
    <mergeCell ref="C10:F10"/>
    <mergeCell ref="G10:W10"/>
    <mergeCell ref="X10:Z10"/>
    <mergeCell ref="AA10:AK10"/>
    <mergeCell ref="AL10:AN10"/>
    <mergeCell ref="AO10:AY10"/>
    <mergeCell ref="AO9:AY9"/>
    <mergeCell ref="AZ9:BA9"/>
    <mergeCell ref="BB9:BI9"/>
    <mergeCell ref="C6:D6"/>
    <mergeCell ref="E6:F6"/>
    <mergeCell ref="C7:D7"/>
    <mergeCell ref="E7:F7"/>
    <mergeCell ref="BN3:BP3"/>
    <mergeCell ref="BQ3:BS3"/>
    <mergeCell ref="BT3:BV3"/>
    <mergeCell ref="C4:D4"/>
    <mergeCell ref="E4:F4"/>
    <mergeCell ref="BH4:BJ5"/>
    <mergeCell ref="BK4:BM5"/>
    <mergeCell ref="BN4:BP5"/>
    <mergeCell ref="BQ4:BS5"/>
    <mergeCell ref="BT4:BV5"/>
    <mergeCell ref="W1:X1"/>
    <mergeCell ref="Y1:Z1"/>
    <mergeCell ref="AM1:BB1"/>
    <mergeCell ref="BD3:BG5"/>
    <mergeCell ref="BH3:BJ3"/>
    <mergeCell ref="BK3:BM3"/>
    <mergeCell ref="C1:I1"/>
    <mergeCell ref="J1:M1"/>
    <mergeCell ref="N1:P1"/>
    <mergeCell ref="Q1:R1"/>
    <mergeCell ref="S1:T1"/>
    <mergeCell ref="U1:V1"/>
    <mergeCell ref="C5:D5"/>
    <mergeCell ref="E5:F5"/>
  </mergeCells>
  <phoneticPr fontId="1"/>
  <conditionalFormatting sqref="E4:F7">
    <cfRule type="cellIs" dxfId="20" priority="18" stopIfTrue="1" operator="equal">
      <formula>"未"</formula>
    </cfRule>
  </conditionalFormatting>
  <conditionalFormatting sqref="E12:G12 I12:L12 C13:AK14">
    <cfRule type="containsBlanks" dxfId="19" priority="9" stopIfTrue="1">
      <formula>LEN(TRIM(C12))=0</formula>
    </cfRule>
  </conditionalFormatting>
  <conditionalFormatting sqref="G9:W10 AA9:AK10">
    <cfRule type="containsBlanks" dxfId="18" priority="8" stopIfTrue="1">
      <formula>LEN(TRIM(G9))=0</formula>
    </cfRule>
  </conditionalFormatting>
  <conditionalFormatting sqref="G18:AO19 AT18:BA19">
    <cfRule type="containsBlanks" dxfId="17" priority="4" stopIfTrue="1">
      <formula>LEN(TRIM(G18))=0</formula>
    </cfRule>
  </conditionalFormatting>
  <conditionalFormatting sqref="I15:J15 M15:N15 Q15:R15 U15:Z15 AC15:AD15 AG15:AI15">
    <cfRule type="containsBlanks" dxfId="16" priority="5" stopIfTrue="1">
      <formula>LEN(TRIM(I15))=0</formula>
    </cfRule>
  </conditionalFormatting>
  <conditionalFormatting sqref="N1:P1 S1:T1 W1:X1">
    <cfRule type="cellIs" dxfId="15" priority="15" operator="equal">
      <formula>""</formula>
    </cfRule>
  </conditionalFormatting>
  <conditionalFormatting sqref="AN13:AO15">
    <cfRule type="cellIs" dxfId="14" priority="1" stopIfTrue="1" operator="equal">
      <formula>"未"</formula>
    </cfRule>
  </conditionalFormatting>
  <conditionalFormatting sqref="AO9:AY11">
    <cfRule type="containsBlanks" dxfId="13" priority="7" stopIfTrue="1">
      <formula>LEN(TRIM(AO9))=0</formula>
    </cfRule>
  </conditionalFormatting>
  <conditionalFormatting sqref="BB9:BI11">
    <cfRule type="containsBlanks" dxfId="12" priority="6" stopIfTrue="1">
      <formula>LEN(TRIM(BB9))=0</formula>
    </cfRule>
  </conditionalFormatting>
  <conditionalFormatting sqref="BF17:CN19">
    <cfRule type="containsBlanks" dxfId="11" priority="10" stopIfTrue="1">
      <formula>LEN(TRIM(BF17))=0</formula>
    </cfRule>
  </conditionalFormatting>
  <conditionalFormatting sqref="BN14:CN15">
    <cfRule type="containsBlanks" dxfId="10" priority="19" stopIfTrue="1">
      <formula>LEN(TRIM(BN14))=0</formula>
    </cfRule>
  </conditionalFormatting>
  <conditionalFormatting sqref="BQ11:BR13">
    <cfRule type="cellIs" dxfId="9" priority="20" stopIfTrue="1" operator="equal">
      <formula>"未"</formula>
    </cfRule>
  </conditionalFormatting>
  <conditionalFormatting sqref="BX12:BY12 CB12:CC12 CH12">
    <cfRule type="containsBlanks" dxfId="8" priority="17" stopIfTrue="1">
      <formula>LEN(TRIM(BX12))=0</formula>
    </cfRule>
  </conditionalFormatting>
  <conditionalFormatting sqref="BY13:BZ13">
    <cfRule type="containsBlanks" dxfId="7" priority="16" stopIfTrue="1">
      <formula>LEN(TRIM(BY13))=0</formula>
    </cfRule>
  </conditionalFormatting>
  <conditionalFormatting sqref="CC28:CN33 CC36:CN41 CC44:CN49">
    <cfRule type="containsBlanks" dxfId="6" priority="2" stopIfTrue="1">
      <formula>LEN(TRIM(CC28))=0</formula>
    </cfRule>
  </conditionalFormatting>
  <conditionalFormatting sqref="CC60:CN65 CC68:CN73 CC76:CN81 CC84:CN89 CC92:CN97">
    <cfRule type="containsBlanks" dxfId="5" priority="13" stopIfTrue="1">
      <formula>LEN(TRIM(CC60))=0</formula>
    </cfRule>
  </conditionalFormatting>
  <conditionalFormatting sqref="CC117:CN122 CC125:CN130 CC133:CN138 CC141:CN146 CC149:CN154">
    <cfRule type="containsBlanks" dxfId="4" priority="11" stopIfTrue="1">
      <formula>LEN(TRIM(CC117))=0</formula>
    </cfRule>
  </conditionalFormatting>
  <conditionalFormatting sqref="CG26:CI27 CL26:CN27 CG34:CI35 CL34:CN35 CG42:CI43 CL42:CN43">
    <cfRule type="containsBlanks" dxfId="3" priority="3" stopIfTrue="1">
      <formula>LEN(TRIM(CG26))=0</formula>
    </cfRule>
  </conditionalFormatting>
  <conditionalFormatting sqref="CG58:CI59 CL58:CN59 CG66:CI67 CL66:CN67 CG74:CI75 CL74:CN75 CG82:CI83 CL82:CN83 CG90:CI91 CL90:CN91">
    <cfRule type="containsBlanks" dxfId="2" priority="14" stopIfTrue="1">
      <formula>LEN(TRIM(CG58))=0</formula>
    </cfRule>
  </conditionalFormatting>
  <conditionalFormatting sqref="CG115:CI116 CL115:CN116 CG123:CI124 CL123:CN124 CG131:CI132 CL131:CN132 CG139:CI140 CL139:CN140 CG147:CI148 CL147:CN148">
    <cfRule type="containsBlanks" dxfId="1" priority="12" stopIfTrue="1">
      <formula>LEN(TRIM(CG115))=0</formula>
    </cfRule>
  </conditionalFormatting>
  <conditionalFormatting sqref="CI9:CJ10">
    <cfRule type="containsText" dxfId="0" priority="21" stopIfTrue="1" operator="containsText" text="未">
      <formula>NOT(ISERROR(SEARCH("未",CI9)))</formula>
    </cfRule>
  </conditionalFormatting>
  <dataValidations count="5">
    <dataValidation type="whole" allowBlank="1" showInputMessage="1" showErrorMessage="1" sqref="I15:J15" xr:uid="{C9F8FD0B-0D2B-4724-BF4B-22946528ED66}">
      <formula1>1</formula1>
      <formula2>99</formula2>
    </dataValidation>
    <dataValidation type="list" allowBlank="1" showInputMessage="1" sqref="C37:E37 C45:E45 C69:E69 C77:E77 C85:E85 C61:E61 C93:E93 C126:E126 C134:E134 C142:E142 C118:E118 C150:E150" xr:uid="{E62AFE2D-A8DF-4799-B630-9EA60372268F}">
      <formula1>"1,2,3,4,5,6,7,8,9,10,11,12,13,14,15,16,17,18,19,20,21,22,23,24,25,26,27,28,29,30,31"</formula1>
    </dataValidation>
    <dataValidation type="list" allowBlank="1" sqref="C35:E35 C43:E43 C67:E67 C75:E75 C83:E83 C59:E59 C91:E91 C124:E124 C132:E132 C140:E140 C116:E116 C148:E148" xr:uid="{05361BD8-099A-424A-904A-AB70491281E1}">
      <formula1>"1,2,3,4,5,6,7,8,9,10,11,12"</formula1>
    </dataValidation>
    <dataValidation type="list" allowBlank="1" showInputMessage="1" showErrorMessage="1" sqref="Q15 AC15" xr:uid="{302F2D6D-9A1F-4E76-A83F-B83976B2583F}">
      <formula1>日</formula1>
    </dataValidation>
    <dataValidation type="list" allowBlank="1" showInputMessage="1" showErrorMessage="1" sqref="M15 Y15" xr:uid="{8621E170-B8B9-46B9-8E74-87AB0198D429}">
      <formula1>月</formula1>
    </dataValidation>
  </dataValidations>
  <pageMargins left="0.39370078740157483" right="0.27559055118110237" top="0.15375" bottom="0.17937500000000001" header="0.39370078740157483" footer="0.27559055118110237"/>
  <pageSetup paperSize="9" scale="8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6</xdr:col>
                    <xdr:colOff>0</xdr:colOff>
                    <xdr:row>10</xdr:row>
                    <xdr:rowOff>0</xdr:rowOff>
                  </from>
                  <to>
                    <xdr:col>10</xdr:col>
                    <xdr:colOff>0</xdr:colOff>
                    <xdr:row>10</xdr:row>
                    <xdr:rowOff>266700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10</xdr:col>
                    <xdr:colOff>0</xdr:colOff>
                    <xdr:row>10</xdr:row>
                    <xdr:rowOff>0</xdr:rowOff>
                  </from>
                  <to>
                    <xdr:col>14</xdr:col>
                    <xdr:colOff>0</xdr:colOff>
                    <xdr:row>10</xdr:row>
                    <xdr:rowOff>266700</xdr:rowOff>
                  </to>
                </anchor>
              </controlPr>
            </control>
          </mc:Choice>
        </mc:AlternateContent>
        <mc:AlternateContent xmlns:mc="http://schemas.openxmlformats.org/markup-compatibility/2006">
          <mc:Choice Requires="x14">
            <control shapeId="37891" r:id="rId6" name="Option Button 3">
              <controlPr defaultSize="0" autoFill="0" autoLine="0" autoPict="0">
                <anchor moveWithCells="1" sizeWithCells="1">
                  <from>
                    <xdr:col>87</xdr:col>
                    <xdr:colOff>114300</xdr:colOff>
                    <xdr:row>9</xdr:row>
                    <xdr:rowOff>9525</xdr:rowOff>
                  </from>
                  <to>
                    <xdr:col>91</xdr:col>
                    <xdr:colOff>114300</xdr:colOff>
                    <xdr:row>10</xdr:row>
                    <xdr:rowOff>0</xdr:rowOff>
                  </to>
                </anchor>
              </controlPr>
            </control>
          </mc:Choice>
        </mc:AlternateContent>
        <mc:AlternateContent xmlns:mc="http://schemas.openxmlformats.org/markup-compatibility/2006">
          <mc:Choice Requires="x14">
            <control shapeId="37892" r:id="rId7" name="Group Box 4">
              <controlPr defaultSize="0" autoFill="0" autoPict="0">
                <anchor moveWithCells="1" sizeWithCells="1">
                  <from>
                    <xdr:col>87</xdr:col>
                    <xdr:colOff>133350</xdr:colOff>
                    <xdr:row>7</xdr:row>
                    <xdr:rowOff>9525</xdr:rowOff>
                  </from>
                  <to>
                    <xdr:col>93</xdr:col>
                    <xdr:colOff>0</xdr:colOff>
                    <xdr:row>8</xdr:row>
                    <xdr:rowOff>200025</xdr:rowOff>
                  </to>
                </anchor>
              </controlPr>
            </control>
          </mc:Choice>
        </mc:AlternateContent>
        <mc:AlternateContent xmlns:mc="http://schemas.openxmlformats.org/markup-compatibility/2006">
          <mc:Choice Requires="x14">
            <control shapeId="37893" r:id="rId8" name="Option Button 5">
              <controlPr defaultSize="0" autoFill="0" autoLine="0" autoPict="0">
                <anchor moveWithCells="1" sizeWithCells="1">
                  <from>
                    <xdr:col>70</xdr:col>
                    <xdr:colOff>123825</xdr:colOff>
                    <xdr:row>10</xdr:row>
                    <xdr:rowOff>66675</xdr:rowOff>
                  </from>
                  <to>
                    <xdr:col>75</xdr:col>
                    <xdr:colOff>66675</xdr:colOff>
                    <xdr:row>10</xdr:row>
                    <xdr:rowOff>228600</xdr:rowOff>
                  </to>
                </anchor>
              </controlPr>
            </control>
          </mc:Choice>
        </mc:AlternateContent>
        <mc:AlternateContent xmlns:mc="http://schemas.openxmlformats.org/markup-compatibility/2006">
          <mc:Choice Requires="x14">
            <control shapeId="37894" r:id="rId9" name="Option Button 6">
              <controlPr defaultSize="0" autoFill="0" autoLine="0" autoPict="0">
                <anchor moveWithCells="1" sizeWithCells="1">
                  <from>
                    <xdr:col>77</xdr:col>
                    <xdr:colOff>19050</xdr:colOff>
                    <xdr:row>10</xdr:row>
                    <xdr:rowOff>57150</xdr:rowOff>
                  </from>
                  <to>
                    <xdr:col>82</xdr:col>
                    <xdr:colOff>9525</xdr:colOff>
                    <xdr:row>10</xdr:row>
                    <xdr:rowOff>228600</xdr:rowOff>
                  </to>
                </anchor>
              </controlPr>
            </control>
          </mc:Choice>
        </mc:AlternateContent>
        <mc:AlternateContent xmlns:mc="http://schemas.openxmlformats.org/markup-compatibility/2006">
          <mc:Choice Requires="x14">
            <control shapeId="37895" r:id="rId10" name="Group Box 7">
              <controlPr defaultSize="0" autoFill="0" autoPict="0">
                <anchor moveWithCells="1" sizeWithCells="1">
                  <from>
                    <xdr:col>70</xdr:col>
                    <xdr:colOff>9525</xdr:colOff>
                    <xdr:row>9</xdr:row>
                    <xdr:rowOff>247650</xdr:rowOff>
                  </from>
                  <to>
                    <xdr:col>83</xdr:col>
                    <xdr:colOff>133350</xdr:colOff>
                    <xdr:row>10</xdr:row>
                    <xdr:rowOff>276225</xdr:rowOff>
                  </to>
                </anchor>
              </controlPr>
            </control>
          </mc:Choice>
        </mc:AlternateContent>
        <mc:AlternateContent xmlns:mc="http://schemas.openxmlformats.org/markup-compatibility/2006">
          <mc:Choice Requires="x14">
            <control shapeId="37896" r:id="rId11" name="Group Box 8">
              <controlPr defaultSize="0" autoFill="0" autoPict="0">
                <anchor moveWithCells="1" sizeWithCells="1">
                  <from>
                    <xdr:col>70</xdr:col>
                    <xdr:colOff>0</xdr:colOff>
                    <xdr:row>10</xdr:row>
                    <xdr:rowOff>257175</xdr:rowOff>
                  </from>
                  <to>
                    <xdr:col>92</xdr:col>
                    <xdr:colOff>0</xdr:colOff>
                    <xdr:row>12</xdr:row>
                    <xdr:rowOff>9525</xdr:rowOff>
                  </to>
                </anchor>
              </controlPr>
            </control>
          </mc:Choice>
        </mc:AlternateContent>
        <mc:AlternateContent xmlns:mc="http://schemas.openxmlformats.org/markup-compatibility/2006">
          <mc:Choice Requires="x14">
            <control shapeId="37897" r:id="rId12" name="Option Button 9">
              <controlPr defaultSize="0" autoFill="0" autoLine="0" autoPict="0">
                <anchor moveWithCells="1" sizeWithCells="1">
                  <from>
                    <xdr:col>70</xdr:col>
                    <xdr:colOff>104775</xdr:colOff>
                    <xdr:row>11</xdr:row>
                    <xdr:rowOff>57150</xdr:rowOff>
                  </from>
                  <to>
                    <xdr:col>73</xdr:col>
                    <xdr:colOff>114300</xdr:colOff>
                    <xdr:row>11</xdr:row>
                    <xdr:rowOff>238125</xdr:rowOff>
                  </to>
                </anchor>
              </controlPr>
            </control>
          </mc:Choice>
        </mc:AlternateContent>
        <mc:AlternateContent xmlns:mc="http://schemas.openxmlformats.org/markup-compatibility/2006">
          <mc:Choice Requires="x14">
            <control shapeId="37898" r:id="rId13" name="Option Button 10">
              <controlPr defaultSize="0" autoFill="0" autoLine="0" autoPict="0">
                <anchor moveWithCells="1" sizeWithCells="1">
                  <from>
                    <xdr:col>88</xdr:col>
                    <xdr:colOff>95250</xdr:colOff>
                    <xdr:row>11</xdr:row>
                    <xdr:rowOff>57150</xdr:rowOff>
                  </from>
                  <to>
                    <xdr:col>91</xdr:col>
                    <xdr:colOff>104775</xdr:colOff>
                    <xdr:row>11</xdr:row>
                    <xdr:rowOff>238125</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37</xdr:col>
                    <xdr:colOff>28575</xdr:colOff>
                    <xdr:row>12</xdr:row>
                    <xdr:rowOff>19050</xdr:rowOff>
                  </from>
                  <to>
                    <xdr:col>38</xdr:col>
                    <xdr:colOff>123825</xdr:colOff>
                    <xdr:row>12</xdr:row>
                    <xdr:rowOff>219075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37</xdr:col>
                    <xdr:colOff>28575</xdr:colOff>
                    <xdr:row>13</xdr:row>
                    <xdr:rowOff>28575</xdr:rowOff>
                  </from>
                  <to>
                    <xdr:col>38</xdr:col>
                    <xdr:colOff>114300</xdr:colOff>
                    <xdr:row>13</xdr:row>
                    <xdr:rowOff>219075</xdr:rowOff>
                  </to>
                </anchor>
              </controlPr>
            </control>
          </mc:Choice>
        </mc:AlternateContent>
        <mc:AlternateContent xmlns:mc="http://schemas.openxmlformats.org/markup-compatibility/2006">
          <mc:Choice Requires="x14">
            <control shapeId="37901" r:id="rId16" name="Option Button 13">
              <controlPr defaultSize="0" autoFill="0" autoLine="0" autoPict="0">
                <anchor moveWithCells="1">
                  <from>
                    <xdr:col>87</xdr:col>
                    <xdr:colOff>114300</xdr:colOff>
                    <xdr:row>8</xdr:row>
                    <xdr:rowOff>0</xdr:rowOff>
                  </from>
                  <to>
                    <xdr:col>95</xdr:col>
                    <xdr:colOff>9525</xdr:colOff>
                    <xdr:row>9</xdr:row>
                    <xdr:rowOff>19050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2</xdr:col>
                    <xdr:colOff>9525</xdr:colOff>
                    <xdr:row>3</xdr:row>
                    <xdr:rowOff>19050</xdr:rowOff>
                  </from>
                  <to>
                    <xdr:col>3</xdr:col>
                    <xdr:colOff>114300</xdr:colOff>
                    <xdr:row>3</xdr:row>
                    <xdr:rowOff>161925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2</xdr:col>
                    <xdr:colOff>9525</xdr:colOff>
                    <xdr:row>4</xdr:row>
                    <xdr:rowOff>19050</xdr:rowOff>
                  </from>
                  <to>
                    <xdr:col>3</xdr:col>
                    <xdr:colOff>114300</xdr:colOff>
                    <xdr:row>4</xdr:row>
                    <xdr:rowOff>161925</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2</xdr:col>
                    <xdr:colOff>9525</xdr:colOff>
                    <xdr:row>5</xdr:row>
                    <xdr:rowOff>19050</xdr:rowOff>
                  </from>
                  <to>
                    <xdr:col>3</xdr:col>
                    <xdr:colOff>114300</xdr:colOff>
                    <xdr:row>5</xdr:row>
                    <xdr:rowOff>161925</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from>
                    <xdr:col>2</xdr:col>
                    <xdr:colOff>9525</xdr:colOff>
                    <xdr:row>6</xdr:row>
                    <xdr:rowOff>19050</xdr:rowOff>
                  </from>
                  <to>
                    <xdr:col>3</xdr:col>
                    <xdr:colOff>114300</xdr:colOff>
                    <xdr:row>6</xdr:row>
                    <xdr:rowOff>161925</xdr:rowOff>
                  </to>
                </anchor>
              </controlPr>
            </control>
          </mc:Choice>
        </mc:AlternateContent>
        <mc:AlternateContent xmlns:mc="http://schemas.openxmlformats.org/markup-compatibility/2006">
          <mc:Choice Requires="x14">
            <control shapeId="37906" r:id="rId21" name="Group Box 18">
              <controlPr defaultSize="0" autoFill="0" autoPict="0">
                <anchor moveWithCells="1" sizeWithCells="1">
                  <from>
                    <xdr:col>70</xdr:col>
                    <xdr:colOff>9525</xdr:colOff>
                    <xdr:row>12</xdr:row>
                    <xdr:rowOff>0</xdr:rowOff>
                  </from>
                  <to>
                    <xdr:col>91</xdr:col>
                    <xdr:colOff>28575</xdr:colOff>
                    <xdr:row>13</xdr:row>
                    <xdr:rowOff>0</xdr:rowOff>
                  </to>
                </anchor>
              </controlPr>
            </control>
          </mc:Choice>
        </mc:AlternateContent>
        <mc:AlternateContent xmlns:mc="http://schemas.openxmlformats.org/markup-compatibility/2006">
          <mc:Choice Requires="x14">
            <control shapeId="37907" r:id="rId22" name="Option Button 19">
              <controlPr defaultSize="0" autoFill="0" autoLine="0" autoPict="0">
                <anchor moveWithCells="1" sizeWithCells="1">
                  <from>
                    <xdr:col>70</xdr:col>
                    <xdr:colOff>123825</xdr:colOff>
                    <xdr:row>12</xdr:row>
                    <xdr:rowOff>66675</xdr:rowOff>
                  </from>
                  <to>
                    <xdr:col>73</xdr:col>
                    <xdr:colOff>123825</xdr:colOff>
                    <xdr:row>12</xdr:row>
                    <xdr:rowOff>238125</xdr:rowOff>
                  </to>
                </anchor>
              </controlPr>
            </control>
          </mc:Choice>
        </mc:AlternateContent>
        <mc:AlternateContent xmlns:mc="http://schemas.openxmlformats.org/markup-compatibility/2006">
          <mc:Choice Requires="x14">
            <control shapeId="37908" r:id="rId23" name="Option Button 20">
              <controlPr defaultSize="0" autoFill="0" autoLine="0" autoPict="0">
                <anchor moveWithCells="1" sizeWithCells="1">
                  <from>
                    <xdr:col>86</xdr:col>
                    <xdr:colOff>38100</xdr:colOff>
                    <xdr:row>12</xdr:row>
                    <xdr:rowOff>38100</xdr:rowOff>
                  </from>
                  <to>
                    <xdr:col>90</xdr:col>
                    <xdr:colOff>9525</xdr:colOff>
                    <xdr:row>12</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22"/>
  </sheetPr>
  <dimension ref="A1:E56"/>
  <sheetViews>
    <sheetView workbookViewId="0">
      <selection activeCell="L26" sqref="L26"/>
    </sheetView>
  </sheetViews>
  <sheetFormatPr defaultRowHeight="13.5" x14ac:dyDescent="0.15"/>
  <sheetData>
    <row r="1" spans="1:5" x14ac:dyDescent="0.15">
      <c r="A1" t="s">
        <v>30</v>
      </c>
      <c r="B1" t="s">
        <v>31</v>
      </c>
      <c r="C1" t="s">
        <v>32</v>
      </c>
      <c r="D1" t="s">
        <v>33</v>
      </c>
      <c r="E1" t="s">
        <v>34</v>
      </c>
    </row>
    <row r="2" spans="1:5" x14ac:dyDescent="0.15">
      <c r="A2">
        <v>1</v>
      </c>
      <c r="B2">
        <v>1</v>
      </c>
      <c r="C2">
        <v>40</v>
      </c>
      <c r="D2" t="s">
        <v>74</v>
      </c>
      <c r="E2" t="s">
        <v>90</v>
      </c>
    </row>
    <row r="3" spans="1:5" x14ac:dyDescent="0.15">
      <c r="A3">
        <v>2</v>
      </c>
      <c r="B3">
        <v>2</v>
      </c>
      <c r="C3">
        <v>41</v>
      </c>
      <c r="D3" t="s">
        <v>75</v>
      </c>
      <c r="E3" t="s">
        <v>131</v>
      </c>
    </row>
    <row r="4" spans="1:5" x14ac:dyDescent="0.15">
      <c r="A4">
        <v>3</v>
      </c>
      <c r="B4">
        <v>3</v>
      </c>
      <c r="C4">
        <v>42</v>
      </c>
      <c r="D4" t="s">
        <v>76</v>
      </c>
      <c r="E4" t="s">
        <v>132</v>
      </c>
    </row>
    <row r="5" spans="1:5" x14ac:dyDescent="0.15">
      <c r="A5">
        <v>4</v>
      </c>
      <c r="B5">
        <v>4</v>
      </c>
      <c r="C5">
        <v>43</v>
      </c>
      <c r="D5" t="s">
        <v>77</v>
      </c>
      <c r="E5" t="s">
        <v>133</v>
      </c>
    </row>
    <row r="6" spans="1:5" x14ac:dyDescent="0.15">
      <c r="A6">
        <v>5</v>
      </c>
      <c r="B6">
        <v>5</v>
      </c>
      <c r="C6">
        <v>44</v>
      </c>
      <c r="D6" t="s">
        <v>78</v>
      </c>
      <c r="E6" t="s">
        <v>134</v>
      </c>
    </row>
    <row r="7" spans="1:5" x14ac:dyDescent="0.15">
      <c r="A7">
        <v>6</v>
      </c>
      <c r="B7">
        <v>6</v>
      </c>
      <c r="C7">
        <v>45</v>
      </c>
      <c r="D7" t="s">
        <v>79</v>
      </c>
      <c r="E7" t="s">
        <v>135</v>
      </c>
    </row>
    <row r="8" spans="1:5" x14ac:dyDescent="0.15">
      <c r="A8">
        <v>7</v>
      </c>
      <c r="B8">
        <v>7</v>
      </c>
      <c r="C8">
        <v>46</v>
      </c>
      <c r="D8" t="s">
        <v>80</v>
      </c>
      <c r="E8" t="s">
        <v>136</v>
      </c>
    </row>
    <row r="9" spans="1:5" x14ac:dyDescent="0.15">
      <c r="A9">
        <v>8</v>
      </c>
      <c r="B9">
        <v>8</v>
      </c>
      <c r="C9">
        <v>47</v>
      </c>
      <c r="D9" t="s">
        <v>81</v>
      </c>
      <c r="E9" t="s">
        <v>137</v>
      </c>
    </row>
    <row r="10" spans="1:5" x14ac:dyDescent="0.15">
      <c r="A10">
        <v>9</v>
      </c>
      <c r="B10">
        <v>9</v>
      </c>
      <c r="C10">
        <v>35</v>
      </c>
      <c r="D10" t="s">
        <v>69</v>
      </c>
      <c r="E10" t="s">
        <v>126</v>
      </c>
    </row>
    <row r="11" spans="1:5" x14ac:dyDescent="0.15">
      <c r="A11">
        <v>10</v>
      </c>
      <c r="B11">
        <v>10</v>
      </c>
      <c r="C11">
        <v>34</v>
      </c>
      <c r="D11" t="s">
        <v>68</v>
      </c>
      <c r="E11" t="s">
        <v>125</v>
      </c>
    </row>
    <row r="12" spans="1:5" x14ac:dyDescent="0.15">
      <c r="A12">
        <v>11</v>
      </c>
      <c r="B12">
        <v>11</v>
      </c>
      <c r="C12">
        <v>33</v>
      </c>
      <c r="D12" t="s">
        <v>67</v>
      </c>
      <c r="E12" t="s">
        <v>124</v>
      </c>
    </row>
    <row r="13" spans="1:5" x14ac:dyDescent="0.15">
      <c r="A13">
        <v>12</v>
      </c>
      <c r="B13">
        <v>12</v>
      </c>
      <c r="C13">
        <v>32</v>
      </c>
      <c r="D13" t="s">
        <v>66</v>
      </c>
      <c r="E13" t="s">
        <v>123</v>
      </c>
    </row>
    <row r="14" spans="1:5" x14ac:dyDescent="0.15">
      <c r="B14">
        <v>13</v>
      </c>
      <c r="C14">
        <v>31</v>
      </c>
      <c r="D14" t="s">
        <v>65</v>
      </c>
      <c r="E14" t="s">
        <v>122</v>
      </c>
    </row>
    <row r="15" spans="1:5" x14ac:dyDescent="0.15">
      <c r="B15">
        <v>14</v>
      </c>
      <c r="C15">
        <v>39</v>
      </c>
      <c r="D15" t="s">
        <v>73</v>
      </c>
      <c r="E15" t="s">
        <v>130</v>
      </c>
    </row>
    <row r="16" spans="1:5" x14ac:dyDescent="0.15">
      <c r="B16">
        <v>15</v>
      </c>
      <c r="C16">
        <v>38</v>
      </c>
      <c r="D16" t="s">
        <v>72</v>
      </c>
      <c r="E16" t="s">
        <v>129</v>
      </c>
    </row>
    <row r="17" spans="2:5" x14ac:dyDescent="0.15">
      <c r="B17">
        <v>16</v>
      </c>
      <c r="C17">
        <v>37</v>
      </c>
      <c r="D17" t="s">
        <v>71</v>
      </c>
      <c r="E17" t="s">
        <v>128</v>
      </c>
    </row>
    <row r="18" spans="2:5" x14ac:dyDescent="0.15">
      <c r="B18">
        <v>17</v>
      </c>
      <c r="C18">
        <v>36</v>
      </c>
      <c r="D18" t="s">
        <v>70</v>
      </c>
      <c r="E18" t="s">
        <v>127</v>
      </c>
    </row>
    <row r="19" spans="2:5" x14ac:dyDescent="0.15">
      <c r="B19">
        <v>18</v>
      </c>
      <c r="C19">
        <v>30</v>
      </c>
      <c r="D19" t="s">
        <v>64</v>
      </c>
      <c r="E19" t="s">
        <v>121</v>
      </c>
    </row>
    <row r="20" spans="2:5" x14ac:dyDescent="0.15">
      <c r="B20">
        <v>19</v>
      </c>
      <c r="C20">
        <v>29</v>
      </c>
      <c r="D20" t="s">
        <v>63</v>
      </c>
      <c r="E20" t="s">
        <v>120</v>
      </c>
    </row>
    <row r="21" spans="2:5" x14ac:dyDescent="0.15">
      <c r="B21">
        <v>20</v>
      </c>
      <c r="C21">
        <v>28</v>
      </c>
      <c r="D21" t="s">
        <v>62</v>
      </c>
      <c r="E21" t="s">
        <v>119</v>
      </c>
    </row>
    <row r="22" spans="2:5" x14ac:dyDescent="0.15">
      <c r="B22">
        <v>21</v>
      </c>
      <c r="C22">
        <v>27</v>
      </c>
      <c r="D22" t="s">
        <v>61</v>
      </c>
      <c r="E22" t="s">
        <v>118</v>
      </c>
    </row>
    <row r="23" spans="2:5" x14ac:dyDescent="0.15">
      <c r="B23">
        <v>22</v>
      </c>
      <c r="C23">
        <v>26</v>
      </c>
      <c r="D23" t="s">
        <v>60</v>
      </c>
      <c r="E23" t="s">
        <v>117</v>
      </c>
    </row>
    <row r="24" spans="2:5" x14ac:dyDescent="0.15">
      <c r="B24">
        <v>23</v>
      </c>
      <c r="C24">
        <v>25</v>
      </c>
      <c r="D24" t="s">
        <v>59</v>
      </c>
      <c r="E24" t="s">
        <v>116</v>
      </c>
    </row>
    <row r="25" spans="2:5" x14ac:dyDescent="0.15">
      <c r="B25">
        <v>24</v>
      </c>
      <c r="C25">
        <v>24</v>
      </c>
      <c r="D25" t="s">
        <v>58</v>
      </c>
      <c r="E25" t="s">
        <v>115</v>
      </c>
    </row>
    <row r="26" spans="2:5" x14ac:dyDescent="0.15">
      <c r="B26">
        <v>25</v>
      </c>
      <c r="C26">
        <v>23</v>
      </c>
      <c r="D26" t="s">
        <v>57</v>
      </c>
      <c r="E26" t="s">
        <v>114</v>
      </c>
    </row>
    <row r="27" spans="2:5" x14ac:dyDescent="0.15">
      <c r="B27">
        <v>26</v>
      </c>
      <c r="C27">
        <v>22</v>
      </c>
      <c r="D27" t="s">
        <v>56</v>
      </c>
      <c r="E27" t="s">
        <v>113</v>
      </c>
    </row>
    <row r="28" spans="2:5" x14ac:dyDescent="0.15">
      <c r="B28">
        <v>27</v>
      </c>
      <c r="C28">
        <v>21</v>
      </c>
      <c r="D28" t="s">
        <v>55</v>
      </c>
      <c r="E28" t="s">
        <v>112</v>
      </c>
    </row>
    <row r="29" spans="2:5" x14ac:dyDescent="0.15">
      <c r="B29">
        <v>28</v>
      </c>
      <c r="C29">
        <v>20</v>
      </c>
      <c r="D29" t="s">
        <v>54</v>
      </c>
      <c r="E29" t="s">
        <v>111</v>
      </c>
    </row>
    <row r="30" spans="2:5" x14ac:dyDescent="0.15">
      <c r="B30">
        <v>29</v>
      </c>
      <c r="C30">
        <v>19</v>
      </c>
      <c r="D30" t="s">
        <v>53</v>
      </c>
      <c r="E30" t="s">
        <v>110</v>
      </c>
    </row>
    <row r="31" spans="2:5" x14ac:dyDescent="0.15">
      <c r="B31">
        <v>30</v>
      </c>
      <c r="C31">
        <v>18</v>
      </c>
      <c r="D31" t="s">
        <v>52</v>
      </c>
      <c r="E31" t="s">
        <v>109</v>
      </c>
    </row>
    <row r="32" spans="2:5" x14ac:dyDescent="0.15">
      <c r="B32">
        <v>31</v>
      </c>
      <c r="C32">
        <v>17</v>
      </c>
      <c r="D32" t="s">
        <v>51</v>
      </c>
      <c r="E32" t="s">
        <v>108</v>
      </c>
    </row>
    <row r="33" spans="3:5" x14ac:dyDescent="0.15">
      <c r="C33">
        <v>16</v>
      </c>
      <c r="D33" t="s">
        <v>50</v>
      </c>
      <c r="E33" t="s">
        <v>107</v>
      </c>
    </row>
    <row r="34" spans="3:5" x14ac:dyDescent="0.15">
      <c r="C34">
        <v>15</v>
      </c>
      <c r="D34" t="s">
        <v>49</v>
      </c>
      <c r="E34" t="s">
        <v>106</v>
      </c>
    </row>
    <row r="35" spans="3:5" x14ac:dyDescent="0.15">
      <c r="C35">
        <v>14</v>
      </c>
      <c r="D35" t="s">
        <v>48</v>
      </c>
      <c r="E35" t="s">
        <v>105</v>
      </c>
    </row>
    <row r="36" spans="3:5" x14ac:dyDescent="0.15">
      <c r="C36">
        <v>13</v>
      </c>
      <c r="D36" t="s">
        <v>47</v>
      </c>
      <c r="E36" t="s">
        <v>104</v>
      </c>
    </row>
    <row r="37" spans="3:5" x14ac:dyDescent="0.15">
      <c r="C37">
        <v>12</v>
      </c>
      <c r="D37" t="s">
        <v>46</v>
      </c>
      <c r="E37" t="s">
        <v>103</v>
      </c>
    </row>
    <row r="38" spans="3:5" x14ac:dyDescent="0.15">
      <c r="C38">
        <v>11</v>
      </c>
      <c r="D38" t="s">
        <v>45</v>
      </c>
      <c r="E38" t="s">
        <v>102</v>
      </c>
    </row>
    <row r="39" spans="3:5" x14ac:dyDescent="0.15">
      <c r="C39">
        <v>10</v>
      </c>
      <c r="D39" t="s">
        <v>44</v>
      </c>
      <c r="E39" t="s">
        <v>101</v>
      </c>
    </row>
    <row r="40" spans="3:5" x14ac:dyDescent="0.15">
      <c r="C40">
        <v>9</v>
      </c>
      <c r="D40" t="s">
        <v>43</v>
      </c>
      <c r="E40" t="s">
        <v>100</v>
      </c>
    </row>
    <row r="41" spans="3:5" x14ac:dyDescent="0.15">
      <c r="C41">
        <v>8</v>
      </c>
      <c r="D41" t="s">
        <v>42</v>
      </c>
      <c r="E41" t="s">
        <v>99</v>
      </c>
    </row>
    <row r="42" spans="3:5" x14ac:dyDescent="0.15">
      <c r="C42">
        <v>7</v>
      </c>
      <c r="D42" t="s">
        <v>41</v>
      </c>
      <c r="E42" t="s">
        <v>98</v>
      </c>
    </row>
    <row r="43" spans="3:5" x14ac:dyDescent="0.15">
      <c r="C43">
        <v>6</v>
      </c>
      <c r="D43" t="s">
        <v>40</v>
      </c>
      <c r="E43" t="s">
        <v>97</v>
      </c>
    </row>
    <row r="44" spans="3:5" x14ac:dyDescent="0.15">
      <c r="C44">
        <v>5</v>
      </c>
      <c r="D44" t="s">
        <v>39</v>
      </c>
      <c r="E44" t="s">
        <v>96</v>
      </c>
    </row>
    <row r="45" spans="3:5" x14ac:dyDescent="0.15">
      <c r="C45">
        <v>4</v>
      </c>
      <c r="D45" t="s">
        <v>38</v>
      </c>
      <c r="E45" t="s">
        <v>95</v>
      </c>
    </row>
    <row r="46" spans="3:5" x14ac:dyDescent="0.15">
      <c r="C46">
        <v>3</v>
      </c>
      <c r="D46" t="s">
        <v>37</v>
      </c>
      <c r="E46" t="s">
        <v>94</v>
      </c>
    </row>
    <row r="47" spans="3:5" x14ac:dyDescent="0.15">
      <c r="C47">
        <v>2</v>
      </c>
      <c r="D47" t="s">
        <v>36</v>
      </c>
      <c r="E47" t="s">
        <v>93</v>
      </c>
    </row>
    <row r="48" spans="3:5" x14ac:dyDescent="0.15">
      <c r="C48">
        <v>1</v>
      </c>
      <c r="D48" t="s">
        <v>35</v>
      </c>
      <c r="E48" t="s">
        <v>92</v>
      </c>
    </row>
    <row r="49" spans="3:4" x14ac:dyDescent="0.15">
      <c r="C49">
        <v>48</v>
      </c>
      <c r="D49" t="s">
        <v>82</v>
      </c>
    </row>
    <row r="50" spans="3:4" x14ac:dyDescent="0.15">
      <c r="C50">
        <v>49</v>
      </c>
      <c r="D50" t="s">
        <v>83</v>
      </c>
    </row>
    <row r="51" spans="3:4" x14ac:dyDescent="0.15">
      <c r="C51">
        <v>50</v>
      </c>
      <c r="D51" t="s">
        <v>84</v>
      </c>
    </row>
    <row r="52" spans="3:4" x14ac:dyDescent="0.15">
      <c r="C52">
        <v>51</v>
      </c>
      <c r="D52" t="s">
        <v>85</v>
      </c>
    </row>
    <row r="53" spans="3:4" x14ac:dyDescent="0.15">
      <c r="C53">
        <v>52</v>
      </c>
      <c r="D53" t="s">
        <v>86</v>
      </c>
    </row>
    <row r="54" spans="3:4" x14ac:dyDescent="0.15">
      <c r="C54">
        <v>53</v>
      </c>
      <c r="D54" t="s">
        <v>87</v>
      </c>
    </row>
    <row r="55" spans="3:4" x14ac:dyDescent="0.15">
      <c r="C55">
        <v>54</v>
      </c>
      <c r="D55" t="s">
        <v>88</v>
      </c>
    </row>
    <row r="56" spans="3:4" x14ac:dyDescent="0.15">
      <c r="C56">
        <v>55</v>
      </c>
      <c r="D56" t="s">
        <v>89</v>
      </c>
    </row>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E686-6508-4704-9968-208114CE6EA4}">
  <sheetPr>
    <tabColor rgb="FFFFFF00"/>
  </sheetPr>
  <dimension ref="A1:CU155"/>
  <sheetViews>
    <sheetView view="pageBreakPreview" topLeftCell="C1" zoomScaleNormal="100" zoomScaleSheetLayoutView="100" workbookViewId="0">
      <selection activeCell="DE27" sqref="DE27"/>
    </sheetView>
  </sheetViews>
  <sheetFormatPr defaultColWidth="1.875" defaultRowHeight="7.5" customHeight="1" x14ac:dyDescent="0.15"/>
  <cols>
    <col min="1" max="2" width="6.125" style="1" hidden="1" customWidth="1"/>
    <col min="3" max="3" width="1.875" style="1"/>
    <col min="4" max="4" width="1" style="1" customWidth="1"/>
    <col min="5" max="5" width="1.875" style="1"/>
    <col min="6" max="6" width="1.875" style="1" customWidth="1"/>
    <col min="7" max="36" width="1.875" style="1"/>
    <col min="37" max="37" width="1.875" style="1" customWidth="1"/>
    <col min="38" max="38" width="2.25" style="1" customWidth="1"/>
    <col min="39" max="39" width="1.875" style="1" customWidth="1"/>
    <col min="40" max="40" width="1.875" style="1" hidden="1" customWidth="1"/>
    <col min="41" max="41" width="1.875" style="1" customWidth="1"/>
    <col min="42" max="68" width="1.875" style="1"/>
    <col min="69" max="69" width="2.5" style="1" customWidth="1"/>
    <col min="70" max="71" width="1.875" style="1"/>
    <col min="72" max="72" width="2.375" style="1" bestFit="1" customWidth="1"/>
    <col min="73" max="74" width="1.875" style="1"/>
    <col min="75" max="75" width="1.625" style="1" customWidth="1"/>
    <col min="76" max="76" width="2.625" style="1" customWidth="1"/>
    <col min="77" max="77" width="2.375" style="1" customWidth="1"/>
    <col min="78" max="78" width="1.875" style="1"/>
    <col min="79" max="79" width="1.875" style="1" customWidth="1"/>
    <col min="80" max="80" width="1.625" style="1" customWidth="1"/>
    <col min="81" max="81" width="2.25" style="1" customWidth="1"/>
    <col min="82" max="83" width="2.375" style="1" customWidth="1"/>
    <col min="84" max="86" width="1.875" style="1"/>
    <col min="87" max="87" width="2.25" style="1" customWidth="1"/>
    <col min="88" max="93" width="1.875" style="1"/>
    <col min="94" max="94" width="2.625" style="1" customWidth="1"/>
    <col min="95" max="95" width="0.875" style="65" customWidth="1"/>
    <col min="96" max="96" width="0.375" style="1" customWidth="1"/>
    <col min="97" max="97" width="2.375" style="1" customWidth="1"/>
    <col min="98" max="16384" width="1.875" style="1"/>
  </cols>
  <sheetData>
    <row r="1" spans="1:99" ht="21" customHeight="1" thickTop="1" x14ac:dyDescent="0.15">
      <c r="A1" s="126"/>
      <c r="B1" s="127"/>
      <c r="C1" s="580" t="s">
        <v>194</v>
      </c>
      <c r="D1" s="573"/>
      <c r="E1" s="573"/>
      <c r="F1" s="573"/>
      <c r="G1" s="573"/>
      <c r="H1" s="573"/>
      <c r="I1" s="573"/>
      <c r="J1" s="573" t="s">
        <v>148</v>
      </c>
      <c r="K1" s="573"/>
      <c r="L1" s="573"/>
      <c r="M1" s="573"/>
      <c r="N1" s="581"/>
      <c r="O1" s="581"/>
      <c r="P1" s="581"/>
      <c r="Q1" s="573" t="s">
        <v>195</v>
      </c>
      <c r="R1" s="573"/>
      <c r="S1" s="572"/>
      <c r="T1" s="572"/>
      <c r="U1" s="573" t="s">
        <v>196</v>
      </c>
      <c r="V1" s="573"/>
      <c r="W1" s="572"/>
      <c r="X1" s="572"/>
      <c r="Y1" s="573" t="s">
        <v>19</v>
      </c>
      <c r="Z1" s="573"/>
      <c r="AA1" s="127"/>
      <c r="AB1" s="127"/>
      <c r="AC1" s="127"/>
      <c r="AD1" s="127"/>
      <c r="AE1" s="127"/>
      <c r="AF1" s="127"/>
      <c r="AG1" s="127"/>
      <c r="AH1" s="127"/>
      <c r="AI1" s="127"/>
      <c r="AJ1" s="127"/>
      <c r="AK1" s="127"/>
      <c r="AL1" s="127"/>
      <c r="AM1" s="574" t="s">
        <v>146</v>
      </c>
      <c r="AN1" s="574"/>
      <c r="AO1" s="574"/>
      <c r="AP1" s="574"/>
      <c r="AQ1" s="574"/>
      <c r="AR1" s="574"/>
      <c r="AS1" s="574"/>
      <c r="AT1" s="574"/>
      <c r="AU1" s="574"/>
      <c r="AV1" s="574"/>
      <c r="AW1" s="574"/>
      <c r="AX1" s="574"/>
      <c r="AY1" s="574"/>
      <c r="AZ1" s="574"/>
      <c r="BA1" s="574"/>
      <c r="BB1" s="574"/>
      <c r="BC1" s="574"/>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238" t="s">
        <v>149</v>
      </c>
      <c r="CB1" s="127"/>
      <c r="CC1" s="127"/>
      <c r="CD1" s="127"/>
      <c r="CE1" s="127"/>
      <c r="CF1" s="127"/>
      <c r="CG1" s="127"/>
      <c r="CH1" s="127"/>
      <c r="CI1" s="127"/>
      <c r="CJ1" s="127"/>
      <c r="CK1" s="127"/>
      <c r="CL1" s="238" t="s">
        <v>292</v>
      </c>
      <c r="CM1" s="127"/>
      <c r="CN1" s="127"/>
      <c r="CO1" s="127"/>
      <c r="CP1" s="237"/>
      <c r="CR1" s="1" t="b">
        <v>0</v>
      </c>
    </row>
    <row r="2" spans="1:99" ht="2.25" customHeight="1" x14ac:dyDescent="0.15">
      <c r="A2" s="128"/>
      <c r="B2" s="65"/>
      <c r="C2" s="9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213"/>
    </row>
    <row r="3" spans="1:99" ht="15.75" customHeight="1" x14ac:dyDescent="0.15">
      <c r="A3" s="128"/>
      <c r="B3" s="65"/>
      <c r="C3" s="96" t="s">
        <v>164</v>
      </c>
      <c r="D3" s="66"/>
      <c r="E3" s="66"/>
      <c r="F3" s="66"/>
      <c r="G3" s="67"/>
      <c r="H3" s="67"/>
      <c r="I3" s="163"/>
      <c r="J3" s="163"/>
      <c r="K3" s="163"/>
      <c r="L3" s="68"/>
      <c r="M3" s="236" t="s">
        <v>176</v>
      </c>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575" t="s">
        <v>165</v>
      </c>
      <c r="BF3" s="575"/>
      <c r="BG3" s="575"/>
      <c r="BH3" s="576"/>
      <c r="BI3" s="577" t="s">
        <v>168</v>
      </c>
      <c r="BJ3" s="578"/>
      <c r="BK3" s="579"/>
      <c r="BL3" s="577" t="s">
        <v>166</v>
      </c>
      <c r="BM3" s="578"/>
      <c r="BN3" s="579"/>
      <c r="BO3" s="577" t="s">
        <v>170</v>
      </c>
      <c r="BP3" s="578"/>
      <c r="BQ3" s="579"/>
      <c r="BR3" s="577" t="s">
        <v>167</v>
      </c>
      <c r="BS3" s="578"/>
      <c r="BT3" s="579"/>
      <c r="BU3" s="577" t="s">
        <v>169</v>
      </c>
      <c r="BV3" s="578"/>
      <c r="BW3" s="579"/>
      <c r="BX3" s="582" t="s">
        <v>276</v>
      </c>
      <c r="BY3" s="583"/>
      <c r="BZ3" s="582" t="s">
        <v>275</v>
      </c>
      <c r="CA3" s="584"/>
      <c r="CB3" s="583"/>
      <c r="CC3" s="65"/>
      <c r="CD3" s="65"/>
      <c r="CE3" s="65"/>
      <c r="CF3" s="65"/>
      <c r="CG3" s="65"/>
      <c r="CH3" s="65"/>
      <c r="CI3" s="65"/>
      <c r="CJ3" s="65"/>
      <c r="CK3" s="65"/>
      <c r="CL3" s="65"/>
      <c r="CM3" s="65"/>
      <c r="CN3" s="65"/>
      <c r="CO3" s="585"/>
      <c r="CP3" s="586"/>
      <c r="CQ3" s="1"/>
      <c r="CR3" s="1" t="b">
        <v>0</v>
      </c>
    </row>
    <row r="4" spans="1:99" ht="13.5" customHeight="1" x14ac:dyDescent="0.15">
      <c r="A4" s="128" t="b">
        <v>0</v>
      </c>
      <c r="B4" s="65"/>
      <c r="C4" s="599"/>
      <c r="D4" s="600"/>
      <c r="E4" s="605" t="str">
        <f>IF(A4=TRUE,"","未")</f>
        <v>未</v>
      </c>
      <c r="F4" s="605"/>
      <c r="G4" s="3" t="s">
        <v>177</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8"/>
      <c r="BC4" s="65"/>
      <c r="BD4" s="65"/>
      <c r="BE4" s="575"/>
      <c r="BF4" s="575"/>
      <c r="BG4" s="575"/>
      <c r="BH4" s="576"/>
      <c r="BI4" s="606"/>
      <c r="BJ4" s="607"/>
      <c r="BK4" s="608"/>
      <c r="BL4" s="587"/>
      <c r="BM4" s="588"/>
      <c r="BN4" s="589"/>
      <c r="BO4" s="587"/>
      <c r="BP4" s="588"/>
      <c r="BQ4" s="589"/>
      <c r="BR4" s="587"/>
      <c r="BS4" s="588"/>
      <c r="BT4" s="589"/>
      <c r="BU4" s="587"/>
      <c r="BV4" s="588"/>
      <c r="BW4" s="589"/>
      <c r="BX4" s="593"/>
      <c r="BY4" s="594"/>
      <c r="BZ4" s="593"/>
      <c r="CA4" s="597"/>
      <c r="CB4" s="594"/>
      <c r="CC4" s="65"/>
      <c r="CD4" s="65"/>
      <c r="CE4" s="65"/>
      <c r="CF4" s="65"/>
      <c r="CG4" s="65"/>
      <c r="CH4" s="65"/>
      <c r="CI4" s="65"/>
      <c r="CJ4" s="65"/>
      <c r="CK4" s="65"/>
      <c r="CL4" s="65"/>
      <c r="CM4" s="65"/>
      <c r="CN4" s="65"/>
      <c r="CO4" s="585"/>
      <c r="CP4" s="586"/>
      <c r="CQ4" s="1"/>
      <c r="CR4" s="1" t="b">
        <v>0</v>
      </c>
    </row>
    <row r="5" spans="1:99" ht="13.5" customHeight="1" x14ac:dyDescent="0.15">
      <c r="A5" s="128" t="b">
        <v>0</v>
      </c>
      <c r="B5" s="65"/>
      <c r="C5" s="599"/>
      <c r="D5" s="600"/>
      <c r="E5" s="601" t="str">
        <f>IF(A5=TRUE,"","未")</f>
        <v>未</v>
      </c>
      <c r="F5" s="601"/>
      <c r="G5" s="235" t="s">
        <v>271</v>
      </c>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60"/>
      <c r="BC5" s="65"/>
      <c r="BD5" s="65"/>
      <c r="BE5" s="575"/>
      <c r="BF5" s="575"/>
      <c r="BG5" s="575"/>
      <c r="BH5" s="576"/>
      <c r="BI5" s="609"/>
      <c r="BJ5" s="610"/>
      <c r="BK5" s="611"/>
      <c r="BL5" s="590"/>
      <c r="BM5" s="591"/>
      <c r="BN5" s="592"/>
      <c r="BO5" s="590"/>
      <c r="BP5" s="591"/>
      <c r="BQ5" s="592"/>
      <c r="BR5" s="590"/>
      <c r="BS5" s="591"/>
      <c r="BT5" s="592"/>
      <c r="BU5" s="590"/>
      <c r="BV5" s="591"/>
      <c r="BW5" s="592"/>
      <c r="BX5" s="595"/>
      <c r="BY5" s="596"/>
      <c r="BZ5" s="595"/>
      <c r="CA5" s="598"/>
      <c r="CB5" s="596"/>
      <c r="CC5" s="65"/>
      <c r="CD5" s="65"/>
      <c r="CE5" s="65"/>
      <c r="CF5" s="65"/>
      <c r="CG5" s="65"/>
      <c r="CH5" s="65"/>
      <c r="CI5" s="65"/>
      <c r="CJ5" s="65"/>
      <c r="CK5" s="65"/>
      <c r="CL5" s="65"/>
      <c r="CM5" s="65"/>
      <c r="CN5" s="65"/>
      <c r="CO5" s="585"/>
      <c r="CP5" s="586"/>
      <c r="CQ5" s="1"/>
    </row>
    <row r="6" spans="1:99" ht="13.5" customHeight="1" x14ac:dyDescent="0.15">
      <c r="A6" s="128" t="b">
        <v>0</v>
      </c>
      <c r="B6" s="65"/>
      <c r="C6" s="599"/>
      <c r="D6" s="600"/>
      <c r="E6" s="601" t="str">
        <f>IF(A6=TRUE,"","未")</f>
        <v>未</v>
      </c>
      <c r="F6" s="601"/>
      <c r="G6" s="4" t="s">
        <v>254</v>
      </c>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2"/>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213"/>
      <c r="CR6" s="65"/>
      <c r="CS6" s="65"/>
      <c r="CT6" s="65"/>
      <c r="CU6" s="65"/>
    </row>
    <row r="7" spans="1:99" ht="13.5" customHeight="1" x14ac:dyDescent="0.15">
      <c r="A7" s="128" t="b">
        <v>0</v>
      </c>
      <c r="B7" s="65"/>
      <c r="C7" s="599"/>
      <c r="D7" s="600"/>
      <c r="E7" s="602" t="str">
        <f>IF(A7=TRUE,"","未")</f>
        <v>未</v>
      </c>
      <c r="F7" s="602"/>
      <c r="G7" s="234" t="s">
        <v>272</v>
      </c>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4"/>
      <c r="BC7" s="65"/>
      <c r="BD7" s="65"/>
      <c r="BE7" s="603"/>
      <c r="BF7" s="603"/>
      <c r="BG7" s="603"/>
      <c r="BH7" s="232" t="s">
        <v>171</v>
      </c>
      <c r="BI7" s="231" t="s">
        <v>172</v>
      </c>
      <c r="BJ7" s="231"/>
      <c r="BK7" s="231"/>
      <c r="BL7" s="231"/>
      <c r="BM7" s="231"/>
      <c r="BN7" s="65"/>
      <c r="BO7" s="65"/>
      <c r="BP7" s="233"/>
      <c r="BQ7" s="233"/>
      <c r="BR7" s="233"/>
      <c r="BS7" s="232" t="s">
        <v>171</v>
      </c>
      <c r="BT7" s="231" t="s">
        <v>173</v>
      </c>
      <c r="BU7" s="231"/>
      <c r="BV7" s="231"/>
      <c r="BW7" s="231"/>
      <c r="BX7" s="231"/>
      <c r="BY7" s="230"/>
      <c r="BZ7" s="230"/>
      <c r="CA7" s="230"/>
      <c r="CB7" s="65"/>
      <c r="CC7" s="65"/>
      <c r="CD7" s="65"/>
      <c r="CE7" s="65"/>
      <c r="CF7" s="65"/>
      <c r="CG7" s="65"/>
      <c r="CH7" s="604" t="s">
        <v>159</v>
      </c>
      <c r="CI7" s="604"/>
      <c r="CJ7" s="229" t="s">
        <v>171</v>
      </c>
      <c r="CK7" s="591" t="s">
        <v>174</v>
      </c>
      <c r="CL7" s="591"/>
      <c r="CM7" s="591"/>
      <c r="CN7" s="591"/>
      <c r="CO7" s="591"/>
      <c r="CP7" s="213"/>
    </row>
    <row r="8" spans="1:99" s="65" customFormat="1" ht="3" customHeight="1" thickBot="1" x14ac:dyDescent="0.2">
      <c r="A8" s="128"/>
      <c r="C8" s="627"/>
      <c r="D8" s="628"/>
      <c r="E8" s="628"/>
      <c r="F8" s="628"/>
      <c r="AM8" s="629"/>
      <c r="AN8" s="629"/>
      <c r="AO8" s="629"/>
      <c r="AP8" s="629"/>
      <c r="AQ8" s="629"/>
      <c r="AR8" s="629"/>
      <c r="AS8" s="629"/>
      <c r="AT8" s="629"/>
      <c r="AU8" s="629"/>
      <c r="AV8" s="629"/>
      <c r="AW8" s="629"/>
      <c r="AX8" s="629"/>
      <c r="AY8" s="629"/>
      <c r="AZ8" s="629"/>
      <c r="BA8" s="629"/>
      <c r="BB8" s="629"/>
      <c r="BC8" s="629"/>
      <c r="CA8" s="226"/>
      <c r="CL8" s="226"/>
      <c r="CP8" s="213"/>
    </row>
    <row r="9" spans="1:99" ht="21" customHeight="1" x14ac:dyDescent="0.15">
      <c r="A9" s="128"/>
      <c r="B9" s="65"/>
      <c r="C9" s="630" t="s">
        <v>29</v>
      </c>
      <c r="D9" s="631"/>
      <c r="E9" s="631"/>
      <c r="F9" s="632"/>
      <c r="G9" s="633"/>
      <c r="H9" s="634"/>
      <c r="I9" s="634"/>
      <c r="J9" s="634"/>
      <c r="K9" s="634"/>
      <c r="L9" s="634"/>
      <c r="M9" s="634"/>
      <c r="N9" s="634"/>
      <c r="O9" s="634"/>
      <c r="P9" s="634"/>
      <c r="Q9" s="634"/>
      <c r="R9" s="634"/>
      <c r="S9" s="634"/>
      <c r="T9" s="634"/>
      <c r="U9" s="634"/>
      <c r="V9" s="634"/>
      <c r="W9" s="635"/>
      <c r="X9" s="636" t="s">
        <v>29</v>
      </c>
      <c r="Y9" s="637"/>
      <c r="Z9" s="638"/>
      <c r="AA9" s="633"/>
      <c r="AB9" s="634"/>
      <c r="AC9" s="634"/>
      <c r="AD9" s="634"/>
      <c r="AE9" s="634"/>
      <c r="AF9" s="634"/>
      <c r="AG9" s="634"/>
      <c r="AH9" s="634"/>
      <c r="AI9" s="634"/>
      <c r="AJ9" s="634"/>
      <c r="AK9" s="635"/>
      <c r="AL9" s="639" t="s">
        <v>29</v>
      </c>
      <c r="AM9" s="639"/>
      <c r="AN9" s="639"/>
      <c r="AO9" s="640"/>
      <c r="AP9" s="633"/>
      <c r="AQ9" s="634"/>
      <c r="AR9" s="634"/>
      <c r="AS9" s="634"/>
      <c r="AT9" s="634"/>
      <c r="AU9" s="634"/>
      <c r="AV9" s="634"/>
      <c r="AW9" s="634"/>
      <c r="AX9" s="634"/>
      <c r="AY9" s="634"/>
      <c r="AZ9" s="635"/>
      <c r="BA9" s="641" t="s">
        <v>139</v>
      </c>
      <c r="BB9" s="642"/>
      <c r="BC9" s="662"/>
      <c r="BD9" s="663"/>
      <c r="BE9" s="663"/>
      <c r="BF9" s="663"/>
      <c r="BG9" s="663"/>
      <c r="BH9" s="663"/>
      <c r="BI9" s="663"/>
      <c r="BJ9" s="664"/>
      <c r="BK9" s="665" t="s">
        <v>154</v>
      </c>
      <c r="BL9" s="666"/>
      <c r="BM9" s="666"/>
      <c r="BN9" s="666"/>
      <c r="BO9" s="666"/>
      <c r="BP9" s="666"/>
      <c r="BQ9" s="666"/>
      <c r="BR9" s="666"/>
      <c r="BS9" s="666"/>
      <c r="BT9" s="666"/>
      <c r="BU9" s="666"/>
      <c r="BV9" s="666"/>
      <c r="BW9" s="666"/>
      <c r="BX9" s="666"/>
      <c r="BY9" s="666"/>
      <c r="BZ9" s="666"/>
      <c r="CA9" s="666"/>
      <c r="CB9" s="666"/>
      <c r="CC9" s="666"/>
      <c r="CD9" s="666"/>
      <c r="CE9" s="666"/>
      <c r="CF9" s="666"/>
      <c r="CG9" s="666"/>
      <c r="CH9" s="666"/>
      <c r="CI9" s="666"/>
      <c r="CJ9" s="666"/>
      <c r="CK9" s="612" t="str">
        <f>IF(OR(CR9=1,CR9=2),"","未")</f>
        <v>未</v>
      </c>
      <c r="CL9" s="612"/>
      <c r="CM9" s="77"/>
      <c r="CN9" s="614"/>
      <c r="CO9" s="614"/>
      <c r="CP9" s="615"/>
      <c r="CR9" s="1">
        <v>0</v>
      </c>
    </row>
    <row r="10" spans="1:99" ht="21" customHeight="1" thickBot="1" x14ac:dyDescent="0.2">
      <c r="A10" s="128"/>
      <c r="B10" s="65"/>
      <c r="C10" s="618" t="s">
        <v>0</v>
      </c>
      <c r="D10" s="598"/>
      <c r="E10" s="598"/>
      <c r="F10" s="596"/>
      <c r="G10" s="619"/>
      <c r="H10" s="620"/>
      <c r="I10" s="620"/>
      <c r="J10" s="620"/>
      <c r="K10" s="620"/>
      <c r="L10" s="620"/>
      <c r="M10" s="620"/>
      <c r="N10" s="620"/>
      <c r="O10" s="620"/>
      <c r="P10" s="620"/>
      <c r="Q10" s="620"/>
      <c r="R10" s="620"/>
      <c r="S10" s="620"/>
      <c r="T10" s="620"/>
      <c r="U10" s="620"/>
      <c r="V10" s="620"/>
      <c r="W10" s="621"/>
      <c r="X10" s="622" t="s">
        <v>144</v>
      </c>
      <c r="Y10" s="623"/>
      <c r="Z10" s="624"/>
      <c r="AA10" s="619"/>
      <c r="AB10" s="620"/>
      <c r="AC10" s="620"/>
      <c r="AD10" s="620"/>
      <c r="AE10" s="620"/>
      <c r="AF10" s="620"/>
      <c r="AG10" s="620"/>
      <c r="AH10" s="620"/>
      <c r="AI10" s="620"/>
      <c r="AJ10" s="620"/>
      <c r="AK10" s="621"/>
      <c r="AL10" s="625" t="s">
        <v>21</v>
      </c>
      <c r="AM10" s="625"/>
      <c r="AN10" s="625"/>
      <c r="AO10" s="626"/>
      <c r="AP10" s="619"/>
      <c r="AQ10" s="620"/>
      <c r="AR10" s="620"/>
      <c r="AS10" s="620"/>
      <c r="AT10" s="620"/>
      <c r="AU10" s="620"/>
      <c r="AV10" s="620"/>
      <c r="AW10" s="620"/>
      <c r="AX10" s="620"/>
      <c r="AY10" s="620"/>
      <c r="AZ10" s="621"/>
      <c r="BA10" s="643" t="s">
        <v>25</v>
      </c>
      <c r="BB10" s="644"/>
      <c r="BC10" s="645"/>
      <c r="BD10" s="646"/>
      <c r="BE10" s="646"/>
      <c r="BF10" s="646"/>
      <c r="BG10" s="646"/>
      <c r="BH10" s="646"/>
      <c r="BI10" s="646"/>
      <c r="BJ10" s="647"/>
      <c r="BK10" s="667"/>
      <c r="BL10" s="668"/>
      <c r="BM10" s="668"/>
      <c r="BN10" s="668"/>
      <c r="BO10" s="668"/>
      <c r="BP10" s="668"/>
      <c r="BQ10" s="668"/>
      <c r="BR10" s="668"/>
      <c r="BS10" s="668"/>
      <c r="BT10" s="668"/>
      <c r="BU10" s="668"/>
      <c r="BV10" s="668"/>
      <c r="BW10" s="668"/>
      <c r="BX10" s="668"/>
      <c r="BY10" s="668"/>
      <c r="BZ10" s="668"/>
      <c r="CA10" s="668"/>
      <c r="CB10" s="668"/>
      <c r="CC10" s="668"/>
      <c r="CD10" s="668"/>
      <c r="CE10" s="668"/>
      <c r="CF10" s="668"/>
      <c r="CG10" s="668"/>
      <c r="CH10" s="668"/>
      <c r="CI10" s="668"/>
      <c r="CJ10" s="668"/>
      <c r="CK10" s="613"/>
      <c r="CL10" s="613"/>
      <c r="CM10" s="228"/>
      <c r="CN10" s="616"/>
      <c r="CO10" s="616"/>
      <c r="CP10" s="617"/>
    </row>
    <row r="11" spans="1:99" ht="22.5" customHeight="1" thickBot="1" x14ac:dyDescent="0.2">
      <c r="A11" s="128"/>
      <c r="B11" s="65"/>
      <c r="C11" s="648" t="s">
        <v>27</v>
      </c>
      <c r="D11" s="649"/>
      <c r="E11" s="649"/>
      <c r="F11" s="650"/>
      <c r="G11" s="65"/>
      <c r="H11" s="65"/>
      <c r="I11" s="65"/>
      <c r="J11" s="65"/>
      <c r="K11" s="65"/>
      <c r="L11" s="65"/>
      <c r="M11" s="65"/>
      <c r="N11" s="65"/>
      <c r="O11" s="227" t="s">
        <v>91</v>
      </c>
      <c r="P11" s="65"/>
      <c r="Q11" s="65"/>
      <c r="R11" s="65"/>
      <c r="S11" s="226"/>
      <c r="T11" s="105"/>
      <c r="U11" s="73"/>
      <c r="V11" s="73"/>
      <c r="W11" s="105"/>
      <c r="X11" s="65"/>
      <c r="Y11" s="65"/>
      <c r="Z11" s="65"/>
      <c r="AA11" s="65"/>
      <c r="AB11" s="65"/>
      <c r="AC11" s="65"/>
      <c r="AD11" s="65"/>
      <c r="AE11" s="65"/>
      <c r="AF11" s="65"/>
      <c r="AG11" s="65"/>
      <c r="AH11" s="65"/>
      <c r="AI11" s="65"/>
      <c r="AJ11" s="65"/>
      <c r="AK11" s="81"/>
      <c r="AL11" s="651" t="s">
        <v>147</v>
      </c>
      <c r="AM11" s="652"/>
      <c r="AN11" s="652"/>
      <c r="AO11" s="653"/>
      <c r="AP11" s="654"/>
      <c r="AQ11" s="655"/>
      <c r="AR11" s="655"/>
      <c r="AS11" s="655"/>
      <c r="AT11" s="655"/>
      <c r="AU11" s="655"/>
      <c r="AV11" s="655"/>
      <c r="AW11" s="655"/>
      <c r="AX11" s="655"/>
      <c r="AY11" s="655"/>
      <c r="AZ11" s="656"/>
      <c r="BA11" s="657" t="s">
        <v>150</v>
      </c>
      <c r="BB11" s="658"/>
      <c r="BC11" s="659"/>
      <c r="BD11" s="660"/>
      <c r="BE11" s="660"/>
      <c r="BF11" s="660"/>
      <c r="BG11" s="660"/>
      <c r="BH11" s="660"/>
      <c r="BI11" s="660"/>
      <c r="BJ11" s="661"/>
      <c r="BK11" s="669" t="s">
        <v>277</v>
      </c>
      <c r="BL11" s="670"/>
      <c r="BM11" s="670"/>
      <c r="BN11" s="670"/>
      <c r="BO11" s="670"/>
      <c r="BP11" s="670"/>
      <c r="BQ11" s="670"/>
      <c r="BR11" s="671" t="str">
        <f>IF(OR(CR11=1,CR11=2),"","未")</f>
        <v>未</v>
      </c>
      <c r="BS11" s="671"/>
      <c r="BT11" s="82" t="s">
        <v>152</v>
      </c>
      <c r="BU11" s="82"/>
      <c r="BV11" s="82"/>
      <c r="BW11" s="82"/>
      <c r="BX11" s="82"/>
      <c r="BY11" s="82"/>
      <c r="BZ11" s="82"/>
      <c r="CA11" s="82"/>
      <c r="CB11" s="82"/>
      <c r="CC11" s="82"/>
      <c r="CD11" s="82"/>
      <c r="CE11" s="82"/>
      <c r="CF11" s="82"/>
      <c r="CG11" s="82"/>
      <c r="CH11" s="82" t="s">
        <v>153</v>
      </c>
      <c r="CI11" s="82" t="s">
        <v>175</v>
      </c>
      <c r="CJ11" s="82"/>
      <c r="CK11" s="82"/>
      <c r="CL11" s="82"/>
      <c r="CM11" s="77"/>
      <c r="CN11" s="77"/>
      <c r="CO11" s="77"/>
      <c r="CP11" s="225"/>
      <c r="CR11" s="1">
        <v>0</v>
      </c>
    </row>
    <row r="12" spans="1:99" ht="28.5" customHeight="1" thickBot="1" x14ac:dyDescent="0.2">
      <c r="A12" s="128" t="b">
        <v>0</v>
      </c>
      <c r="B12" s="65"/>
      <c r="C12" s="672" t="s">
        <v>140</v>
      </c>
      <c r="D12" s="673"/>
      <c r="E12" s="674"/>
      <c r="F12" s="674"/>
      <c r="G12" s="674"/>
      <c r="H12" s="65" t="s">
        <v>141</v>
      </c>
      <c r="I12" s="674"/>
      <c r="J12" s="674"/>
      <c r="K12" s="674"/>
      <c r="L12" s="674"/>
      <c r="M12" s="675"/>
      <c r="N12" s="675"/>
      <c r="O12" s="675"/>
      <c r="P12" s="675"/>
      <c r="Q12" s="675"/>
      <c r="R12" s="676"/>
      <c r="S12" s="676"/>
      <c r="T12" s="676"/>
      <c r="U12" s="676"/>
      <c r="V12" s="676"/>
      <c r="W12" s="676"/>
      <c r="X12" s="676"/>
      <c r="Y12" s="676"/>
      <c r="Z12" s="676"/>
      <c r="AA12" s="676"/>
      <c r="AB12" s="676"/>
      <c r="AC12" s="676"/>
      <c r="AD12" s="676"/>
      <c r="AE12" s="676"/>
      <c r="AF12" s="676"/>
      <c r="AG12" s="676"/>
      <c r="AH12" s="676"/>
      <c r="AI12" s="676"/>
      <c r="AJ12" s="676"/>
      <c r="AK12" s="676"/>
      <c r="AL12" s="677" t="s">
        <v>156</v>
      </c>
      <c r="AM12" s="678"/>
      <c r="AN12" s="678"/>
      <c r="AO12" s="678"/>
      <c r="AP12" s="678"/>
      <c r="AQ12" s="678"/>
      <c r="AR12" s="678"/>
      <c r="AS12" s="678"/>
      <c r="AT12" s="678"/>
      <c r="AU12" s="678"/>
      <c r="AV12" s="678"/>
      <c r="AW12" s="678"/>
      <c r="AX12" s="678"/>
      <c r="AY12" s="678"/>
      <c r="AZ12" s="678"/>
      <c r="BA12" s="678"/>
      <c r="BB12" s="678"/>
      <c r="BC12" s="678"/>
      <c r="BD12" s="678"/>
      <c r="BE12" s="678"/>
      <c r="BF12" s="678"/>
      <c r="BG12" s="678"/>
      <c r="BH12" s="678"/>
      <c r="BI12" s="678"/>
      <c r="BJ12" s="679"/>
      <c r="BK12" s="680" t="s">
        <v>278</v>
      </c>
      <c r="BL12" s="681"/>
      <c r="BM12" s="681"/>
      <c r="BN12" s="681"/>
      <c r="BO12" s="681"/>
      <c r="BP12" s="681"/>
      <c r="BQ12" s="681"/>
      <c r="BR12" s="671" t="str">
        <f>IF(OR(CR12=1,CR12=2),"","未")</f>
        <v>未</v>
      </c>
      <c r="BS12" s="671"/>
      <c r="BT12" s="84" t="s">
        <v>152</v>
      </c>
      <c r="BU12" s="84"/>
      <c r="BV12" s="84"/>
      <c r="BW12" s="84" t="s">
        <v>186</v>
      </c>
      <c r="BX12" s="85" t="s">
        <v>187</v>
      </c>
      <c r="BY12" s="682"/>
      <c r="BZ12" s="682"/>
      <c r="CA12" s="86" t="s">
        <v>188</v>
      </c>
      <c r="CB12" s="87"/>
      <c r="CC12" s="88" t="s">
        <v>189</v>
      </c>
      <c r="CD12" s="88"/>
      <c r="CE12" s="683"/>
      <c r="CF12" s="683"/>
      <c r="CG12" s="86" t="s">
        <v>188</v>
      </c>
      <c r="CH12" s="88"/>
      <c r="CI12" s="88" t="s">
        <v>13</v>
      </c>
      <c r="CJ12" s="682"/>
      <c r="CK12" s="682"/>
      <c r="CL12" s="89" t="s">
        <v>190</v>
      </c>
      <c r="CM12" s="77"/>
      <c r="CN12" s="77"/>
      <c r="CO12" s="77"/>
      <c r="CP12" s="225"/>
      <c r="CR12" s="1">
        <v>0</v>
      </c>
    </row>
    <row r="13" spans="1:99" ht="29.25" customHeight="1" thickBot="1" x14ac:dyDescent="0.2">
      <c r="A13" s="128" t="b">
        <v>0</v>
      </c>
      <c r="B13" s="65"/>
      <c r="C13" s="684"/>
      <c r="D13" s="685"/>
      <c r="E13" s="685"/>
      <c r="F13" s="685"/>
      <c r="G13" s="685"/>
      <c r="H13" s="685"/>
      <c r="I13" s="685"/>
      <c r="J13" s="685"/>
      <c r="K13" s="685"/>
      <c r="L13" s="685"/>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685"/>
      <c r="AK13" s="685"/>
      <c r="AL13" s="239"/>
      <c r="AM13" s="240"/>
      <c r="AN13" s="240"/>
      <c r="AO13" s="688" t="str">
        <f>IF(A12=TRUE,"","未")</f>
        <v>未</v>
      </c>
      <c r="AP13" s="688"/>
      <c r="AQ13" s="689" t="s">
        <v>157</v>
      </c>
      <c r="AR13" s="689"/>
      <c r="AS13" s="689"/>
      <c r="AT13" s="689"/>
      <c r="AU13" s="689"/>
      <c r="AV13" s="689"/>
      <c r="AW13" s="689"/>
      <c r="AX13" s="689"/>
      <c r="AY13" s="689"/>
      <c r="AZ13" s="689"/>
      <c r="BA13" s="689"/>
      <c r="BB13" s="689"/>
      <c r="BC13" s="689"/>
      <c r="BD13" s="689"/>
      <c r="BE13" s="689"/>
      <c r="BF13" s="689"/>
      <c r="BG13" s="689"/>
      <c r="BH13" s="689"/>
      <c r="BI13" s="689"/>
      <c r="BJ13" s="690"/>
      <c r="BK13" s="680" t="s">
        <v>191</v>
      </c>
      <c r="BL13" s="681"/>
      <c r="BM13" s="681"/>
      <c r="BN13" s="681"/>
      <c r="BO13" s="681"/>
      <c r="BP13" s="681"/>
      <c r="BQ13" s="681"/>
      <c r="BR13" s="671" t="str">
        <f>IF(OR(CR13=1,CR13=2),"","未")</f>
        <v>未</v>
      </c>
      <c r="BS13" s="671"/>
      <c r="BT13" s="90" t="s">
        <v>152</v>
      </c>
      <c r="BU13" s="90"/>
      <c r="BV13" s="90"/>
      <c r="BW13" s="90"/>
      <c r="BX13" s="90"/>
      <c r="BY13" s="90" t="s">
        <v>186</v>
      </c>
      <c r="BZ13" s="113"/>
      <c r="CA13" s="113"/>
      <c r="CB13" s="90" t="s">
        <v>192</v>
      </c>
      <c r="CC13" s="90" t="s">
        <v>193</v>
      </c>
      <c r="CD13" s="90"/>
      <c r="CE13" s="90"/>
      <c r="CF13" s="90"/>
      <c r="CG13" s="90"/>
      <c r="CH13" s="90"/>
      <c r="CI13" s="90"/>
      <c r="CJ13" s="90"/>
      <c r="CK13" s="90"/>
      <c r="CL13" s="90"/>
      <c r="CM13" s="87"/>
      <c r="CN13" s="87"/>
      <c r="CO13" s="87"/>
      <c r="CP13" s="224"/>
      <c r="CR13" s="1">
        <v>0</v>
      </c>
    </row>
    <row r="14" spans="1:99" ht="27" customHeight="1" x14ac:dyDescent="0.15">
      <c r="A14" s="128" t="b">
        <v>0</v>
      </c>
      <c r="B14" s="65"/>
      <c r="C14" s="686"/>
      <c r="D14" s="687"/>
      <c r="E14" s="687"/>
      <c r="F14" s="687"/>
      <c r="G14" s="687"/>
      <c r="H14" s="687"/>
      <c r="I14" s="687"/>
      <c r="J14" s="687"/>
      <c r="K14" s="687"/>
      <c r="L14" s="687"/>
      <c r="M14" s="687"/>
      <c r="N14" s="687"/>
      <c r="O14" s="687"/>
      <c r="P14" s="687"/>
      <c r="Q14" s="687"/>
      <c r="R14" s="687"/>
      <c r="S14" s="687"/>
      <c r="T14" s="687"/>
      <c r="U14" s="687"/>
      <c r="V14" s="687"/>
      <c r="W14" s="687"/>
      <c r="X14" s="687"/>
      <c r="Y14" s="687"/>
      <c r="Z14" s="687"/>
      <c r="AA14" s="687"/>
      <c r="AB14" s="687"/>
      <c r="AC14" s="687"/>
      <c r="AD14" s="687"/>
      <c r="AE14" s="687"/>
      <c r="AF14" s="687"/>
      <c r="AG14" s="687"/>
      <c r="AH14" s="687"/>
      <c r="AI14" s="687"/>
      <c r="AJ14" s="687"/>
      <c r="AK14" s="687"/>
      <c r="AL14" s="241"/>
      <c r="AM14" s="242"/>
      <c r="AN14" s="162"/>
      <c r="AO14" s="691" t="str">
        <f>IF(A13=TRUE,"","未")</f>
        <v>未</v>
      </c>
      <c r="AP14" s="691"/>
      <c r="AQ14" s="692" t="s">
        <v>260</v>
      </c>
      <c r="AR14" s="692"/>
      <c r="AS14" s="692"/>
      <c r="AT14" s="692"/>
      <c r="AU14" s="692"/>
      <c r="AV14" s="692"/>
      <c r="AW14" s="692"/>
      <c r="AX14" s="692"/>
      <c r="AY14" s="692"/>
      <c r="AZ14" s="692"/>
      <c r="BA14" s="692"/>
      <c r="BB14" s="692"/>
      <c r="BC14" s="692"/>
      <c r="BD14" s="692"/>
      <c r="BE14" s="692"/>
      <c r="BF14" s="692"/>
      <c r="BG14" s="692"/>
      <c r="BH14" s="692"/>
      <c r="BI14" s="692"/>
      <c r="BJ14" s="693"/>
      <c r="BK14" s="694" t="s">
        <v>270</v>
      </c>
      <c r="BL14" s="695"/>
      <c r="BM14" s="695"/>
      <c r="BN14" s="695"/>
      <c r="BO14" s="695"/>
      <c r="BP14" s="695"/>
      <c r="BQ14" s="695"/>
      <c r="BR14" s="695"/>
      <c r="BS14" s="695"/>
      <c r="BT14" s="695"/>
      <c r="BU14" s="695"/>
      <c r="BV14" s="695"/>
      <c r="BW14" s="695"/>
      <c r="BX14" s="695"/>
      <c r="BY14" s="695"/>
      <c r="BZ14" s="695"/>
      <c r="CA14" s="695"/>
      <c r="CB14" s="695"/>
      <c r="CC14" s="695"/>
      <c r="CD14" s="698" t="str">
        <f>IF(OR(CR11=1,CR11=2),"","未")</f>
        <v>未</v>
      </c>
      <c r="CE14" s="223"/>
      <c r="CF14" s="223"/>
      <c r="CG14" s="223"/>
      <c r="CH14" s="223"/>
      <c r="CI14" s="75"/>
      <c r="CJ14" s="75"/>
      <c r="CK14" s="75"/>
      <c r="CL14" s="75"/>
      <c r="CM14" s="75"/>
      <c r="CN14" s="75"/>
      <c r="CO14" s="75"/>
      <c r="CP14" s="218"/>
    </row>
    <row r="15" spans="1:99" ht="21" customHeight="1" thickBot="1" x14ac:dyDescent="0.2">
      <c r="A15" s="128"/>
      <c r="B15" s="65"/>
      <c r="C15" s="700" t="s">
        <v>1</v>
      </c>
      <c r="D15" s="701"/>
      <c r="E15" s="701"/>
      <c r="F15" s="701"/>
      <c r="G15" s="702" t="s">
        <v>148</v>
      </c>
      <c r="H15" s="701"/>
      <c r="I15" s="703"/>
      <c r="J15" s="703"/>
      <c r="K15" s="701" t="s">
        <v>145</v>
      </c>
      <c r="L15" s="701"/>
      <c r="M15" s="655"/>
      <c r="N15" s="655"/>
      <c r="O15" s="701" t="s">
        <v>18</v>
      </c>
      <c r="P15" s="701"/>
      <c r="Q15" s="655"/>
      <c r="R15" s="655"/>
      <c r="S15" s="701" t="s">
        <v>19</v>
      </c>
      <c r="T15" s="701"/>
      <c r="U15" s="729" t="str">
        <f>IF(OR(I15="",M15="",Q15=""),"（　　　）～",TEXT(WEEKDAY(DATE(2018+I15,M15,Q15)),"(aaa) ～"))</f>
        <v>（　　　）～</v>
      </c>
      <c r="V15" s="729"/>
      <c r="W15" s="729"/>
      <c r="X15" s="729"/>
      <c r="Y15" s="655"/>
      <c r="Z15" s="655"/>
      <c r="AA15" s="701" t="s">
        <v>18</v>
      </c>
      <c r="AB15" s="701"/>
      <c r="AC15" s="655"/>
      <c r="AD15" s="655"/>
      <c r="AE15" s="701" t="s">
        <v>19</v>
      </c>
      <c r="AF15" s="701"/>
      <c r="AG15" s="729" t="str">
        <f>IF(OR(I15="",Y15="",AC15=""),"（　　　）",TEXT(WEEKDAY(DATE(2018+I15,Y15,AC15)),"(aaa)"))</f>
        <v>（　　　）</v>
      </c>
      <c r="AH15" s="729"/>
      <c r="AI15" s="730"/>
      <c r="AJ15" s="704"/>
      <c r="AK15" s="705"/>
      <c r="AL15" s="706"/>
      <c r="AM15" s="707"/>
      <c r="AN15" s="222"/>
      <c r="AO15" s="708"/>
      <c r="AP15" s="708"/>
      <c r="AQ15" s="709"/>
      <c r="AR15" s="709"/>
      <c r="AS15" s="709"/>
      <c r="AT15" s="709"/>
      <c r="AU15" s="709"/>
      <c r="AV15" s="709"/>
      <c r="AW15" s="709"/>
      <c r="AX15" s="709"/>
      <c r="AY15" s="709"/>
      <c r="AZ15" s="709"/>
      <c r="BA15" s="709"/>
      <c r="BB15" s="709"/>
      <c r="BC15" s="709"/>
      <c r="BD15" s="709"/>
      <c r="BE15" s="709"/>
      <c r="BF15" s="709"/>
      <c r="BG15" s="709"/>
      <c r="BH15" s="709"/>
      <c r="BI15" s="709"/>
      <c r="BJ15" s="710"/>
      <c r="BK15" s="696"/>
      <c r="BL15" s="697"/>
      <c r="BM15" s="697"/>
      <c r="BN15" s="697"/>
      <c r="BO15" s="697"/>
      <c r="BP15" s="697"/>
      <c r="BQ15" s="697"/>
      <c r="BR15" s="697"/>
      <c r="BS15" s="697"/>
      <c r="BT15" s="697"/>
      <c r="BU15" s="697"/>
      <c r="BV15" s="697"/>
      <c r="BW15" s="697"/>
      <c r="BX15" s="697"/>
      <c r="BY15" s="697"/>
      <c r="BZ15" s="697"/>
      <c r="CA15" s="697"/>
      <c r="CB15" s="697"/>
      <c r="CC15" s="697"/>
      <c r="CD15" s="699"/>
      <c r="CE15" s="221"/>
      <c r="CF15" s="221"/>
      <c r="CG15" s="221"/>
      <c r="CH15" s="221"/>
      <c r="CI15" s="220"/>
      <c r="CJ15" s="220"/>
      <c r="CK15" s="220"/>
      <c r="CL15" s="220"/>
      <c r="CM15" s="220"/>
      <c r="CN15" s="220"/>
      <c r="CO15" s="220"/>
      <c r="CP15" s="219"/>
    </row>
    <row r="16" spans="1:99" ht="10.5" customHeight="1" x14ac:dyDescent="0.15">
      <c r="A16" s="128"/>
      <c r="B16" s="65"/>
      <c r="C16" s="711" t="s">
        <v>7</v>
      </c>
      <c r="D16" s="712"/>
      <c r="E16" s="73"/>
      <c r="F16" s="73"/>
      <c r="G16" s="717" t="s">
        <v>143</v>
      </c>
      <c r="H16" s="718"/>
      <c r="I16" s="719"/>
      <c r="J16" s="721" t="s">
        <v>142</v>
      </c>
      <c r="K16" s="722"/>
      <c r="L16" s="722"/>
      <c r="M16" s="723"/>
      <c r="N16" s="727" t="s">
        <v>2</v>
      </c>
      <c r="O16" s="718"/>
      <c r="P16" s="718"/>
      <c r="Q16" s="719"/>
      <c r="R16" s="727" t="s">
        <v>3</v>
      </c>
      <c r="S16" s="718"/>
      <c r="T16" s="718"/>
      <c r="U16" s="719"/>
      <c r="V16" s="727" t="s">
        <v>4</v>
      </c>
      <c r="W16" s="718"/>
      <c r="X16" s="718"/>
      <c r="Y16" s="719"/>
      <c r="Z16" s="727" t="s">
        <v>17</v>
      </c>
      <c r="AA16" s="718"/>
      <c r="AB16" s="718"/>
      <c r="AC16" s="719"/>
      <c r="AD16" s="721" t="s">
        <v>273</v>
      </c>
      <c r="AE16" s="722"/>
      <c r="AF16" s="722"/>
      <c r="AG16" s="723"/>
      <c r="AH16" s="721" t="s">
        <v>274</v>
      </c>
      <c r="AI16" s="722"/>
      <c r="AJ16" s="722"/>
      <c r="AK16" s="723"/>
      <c r="AL16" s="718" t="s">
        <v>185</v>
      </c>
      <c r="AM16" s="718"/>
      <c r="AN16" s="718"/>
      <c r="AO16" s="718"/>
      <c r="AP16" s="744"/>
      <c r="AQ16" s="760" t="s">
        <v>26</v>
      </c>
      <c r="AR16" s="718"/>
      <c r="AS16" s="718"/>
      <c r="AT16" s="761"/>
      <c r="AU16" s="717" t="s">
        <v>22</v>
      </c>
      <c r="AV16" s="718"/>
      <c r="AW16" s="718"/>
      <c r="AX16" s="719"/>
      <c r="AY16" s="727" t="s">
        <v>151</v>
      </c>
      <c r="AZ16" s="718"/>
      <c r="BA16" s="718"/>
      <c r="BB16" s="744"/>
      <c r="BC16" s="746" t="s">
        <v>155</v>
      </c>
      <c r="BD16" s="614"/>
      <c r="BE16" s="614"/>
      <c r="BF16" s="747"/>
      <c r="BG16" s="74" t="s">
        <v>178</v>
      </c>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218"/>
      <c r="CQ16" s="1"/>
    </row>
    <row r="17" spans="1:95" ht="10.5" customHeight="1" x14ac:dyDescent="0.15">
      <c r="A17" s="128"/>
      <c r="B17" s="65"/>
      <c r="C17" s="713"/>
      <c r="D17" s="714"/>
      <c r="E17" s="63"/>
      <c r="F17" s="63"/>
      <c r="G17" s="595"/>
      <c r="H17" s="598"/>
      <c r="I17" s="720"/>
      <c r="J17" s="724"/>
      <c r="K17" s="725"/>
      <c r="L17" s="725"/>
      <c r="M17" s="726"/>
      <c r="N17" s="728"/>
      <c r="O17" s="598"/>
      <c r="P17" s="598"/>
      <c r="Q17" s="720"/>
      <c r="R17" s="728"/>
      <c r="S17" s="598"/>
      <c r="T17" s="598"/>
      <c r="U17" s="720"/>
      <c r="V17" s="728"/>
      <c r="W17" s="598"/>
      <c r="X17" s="598"/>
      <c r="Y17" s="720"/>
      <c r="Z17" s="728"/>
      <c r="AA17" s="598"/>
      <c r="AB17" s="598"/>
      <c r="AC17" s="720"/>
      <c r="AD17" s="724"/>
      <c r="AE17" s="725"/>
      <c r="AF17" s="725"/>
      <c r="AG17" s="726"/>
      <c r="AH17" s="724"/>
      <c r="AI17" s="725"/>
      <c r="AJ17" s="725"/>
      <c r="AK17" s="726"/>
      <c r="AL17" s="598"/>
      <c r="AM17" s="598"/>
      <c r="AN17" s="598"/>
      <c r="AO17" s="598"/>
      <c r="AP17" s="745"/>
      <c r="AQ17" s="618"/>
      <c r="AR17" s="598"/>
      <c r="AS17" s="598"/>
      <c r="AT17" s="596"/>
      <c r="AU17" s="595"/>
      <c r="AV17" s="598"/>
      <c r="AW17" s="598"/>
      <c r="AX17" s="720"/>
      <c r="AY17" s="728"/>
      <c r="AZ17" s="598"/>
      <c r="BA17" s="598"/>
      <c r="BB17" s="745"/>
      <c r="BC17" s="748"/>
      <c r="BD17" s="749"/>
      <c r="BE17" s="749"/>
      <c r="BF17" s="750"/>
      <c r="BG17" s="754"/>
      <c r="BH17" s="755"/>
      <c r="BI17" s="755"/>
      <c r="BJ17" s="755"/>
      <c r="BK17" s="755"/>
      <c r="BL17" s="755"/>
      <c r="BM17" s="755"/>
      <c r="BN17" s="755"/>
      <c r="BO17" s="755"/>
      <c r="BP17" s="755"/>
      <c r="BQ17" s="755"/>
      <c r="BR17" s="755"/>
      <c r="BS17" s="755"/>
      <c r="BT17" s="755"/>
      <c r="BU17" s="755"/>
      <c r="BV17" s="755"/>
      <c r="BW17" s="755"/>
      <c r="BX17" s="755"/>
      <c r="BY17" s="755"/>
      <c r="BZ17" s="755"/>
      <c r="CA17" s="755"/>
      <c r="CB17" s="755"/>
      <c r="CC17" s="755"/>
      <c r="CD17" s="755"/>
      <c r="CE17" s="755"/>
      <c r="CF17" s="755"/>
      <c r="CG17" s="755"/>
      <c r="CH17" s="755"/>
      <c r="CI17" s="755"/>
      <c r="CJ17" s="755"/>
      <c r="CK17" s="755"/>
      <c r="CL17" s="755"/>
      <c r="CM17" s="755"/>
      <c r="CN17" s="755"/>
      <c r="CO17" s="755"/>
      <c r="CP17" s="756"/>
      <c r="CQ17" s="1"/>
    </row>
    <row r="18" spans="1:95" ht="21" customHeight="1" x14ac:dyDescent="0.15">
      <c r="A18" s="128"/>
      <c r="B18" s="65"/>
      <c r="C18" s="713"/>
      <c r="D18" s="714"/>
      <c r="E18" s="731" t="s">
        <v>5</v>
      </c>
      <c r="F18" s="732"/>
      <c r="G18" s="733"/>
      <c r="H18" s="734"/>
      <c r="I18" s="735"/>
      <c r="J18" s="736"/>
      <c r="K18" s="736"/>
      <c r="L18" s="736"/>
      <c r="M18" s="737"/>
      <c r="N18" s="736"/>
      <c r="O18" s="736"/>
      <c r="P18" s="736"/>
      <c r="Q18" s="737"/>
      <c r="R18" s="738"/>
      <c r="S18" s="736"/>
      <c r="T18" s="736"/>
      <c r="U18" s="737"/>
      <c r="V18" s="738"/>
      <c r="W18" s="736"/>
      <c r="X18" s="736"/>
      <c r="Y18" s="737"/>
      <c r="Z18" s="738"/>
      <c r="AA18" s="736"/>
      <c r="AB18" s="736"/>
      <c r="AC18" s="737"/>
      <c r="AD18" s="738"/>
      <c r="AE18" s="736"/>
      <c r="AF18" s="736"/>
      <c r="AG18" s="737"/>
      <c r="AH18" s="739"/>
      <c r="AI18" s="734"/>
      <c r="AJ18" s="734"/>
      <c r="AK18" s="735"/>
      <c r="AL18" s="736"/>
      <c r="AM18" s="736"/>
      <c r="AN18" s="736"/>
      <c r="AO18" s="736"/>
      <c r="AP18" s="740"/>
      <c r="AQ18" s="741" t="s">
        <v>23</v>
      </c>
      <c r="AR18" s="732"/>
      <c r="AS18" s="732"/>
      <c r="AT18" s="742"/>
      <c r="AU18" s="733"/>
      <c r="AV18" s="734"/>
      <c r="AW18" s="734"/>
      <c r="AX18" s="735"/>
      <c r="AY18" s="739"/>
      <c r="AZ18" s="734"/>
      <c r="BA18" s="734"/>
      <c r="BB18" s="743"/>
      <c r="BC18" s="751"/>
      <c r="BD18" s="752"/>
      <c r="BE18" s="752"/>
      <c r="BF18" s="753"/>
      <c r="BG18" s="757"/>
      <c r="BH18" s="758"/>
      <c r="BI18" s="758"/>
      <c r="BJ18" s="758"/>
      <c r="BK18" s="758"/>
      <c r="BL18" s="758"/>
      <c r="BM18" s="758"/>
      <c r="BN18" s="758"/>
      <c r="BO18" s="758"/>
      <c r="BP18" s="758"/>
      <c r="BQ18" s="758"/>
      <c r="BR18" s="758"/>
      <c r="BS18" s="758"/>
      <c r="BT18" s="758"/>
      <c r="BU18" s="758"/>
      <c r="BV18" s="758"/>
      <c r="BW18" s="758"/>
      <c r="BX18" s="758"/>
      <c r="BY18" s="758"/>
      <c r="BZ18" s="758"/>
      <c r="CA18" s="758"/>
      <c r="CB18" s="758"/>
      <c r="CC18" s="758"/>
      <c r="CD18" s="758"/>
      <c r="CE18" s="758"/>
      <c r="CF18" s="758"/>
      <c r="CG18" s="758"/>
      <c r="CH18" s="758"/>
      <c r="CI18" s="758"/>
      <c r="CJ18" s="758"/>
      <c r="CK18" s="758"/>
      <c r="CL18" s="758"/>
      <c r="CM18" s="758"/>
      <c r="CN18" s="758"/>
      <c r="CO18" s="758"/>
      <c r="CP18" s="759"/>
      <c r="CQ18" s="1"/>
    </row>
    <row r="19" spans="1:95" ht="16.5" customHeight="1" x14ac:dyDescent="0.15">
      <c r="A19" s="128"/>
      <c r="B19" s="65"/>
      <c r="C19" s="713"/>
      <c r="D19" s="714"/>
      <c r="E19" s="797" t="s">
        <v>6</v>
      </c>
      <c r="F19" s="790"/>
      <c r="G19" s="799"/>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785"/>
      <c r="AP19" s="787"/>
      <c r="AQ19" s="789" t="s">
        <v>24</v>
      </c>
      <c r="AR19" s="790"/>
      <c r="AS19" s="790"/>
      <c r="AT19" s="791"/>
      <c r="AU19" s="793"/>
      <c r="AV19" s="763"/>
      <c r="AW19" s="763"/>
      <c r="AX19" s="794"/>
      <c r="AY19" s="762"/>
      <c r="AZ19" s="763"/>
      <c r="BA19" s="763"/>
      <c r="BB19" s="764"/>
      <c r="BC19" s="768" t="s">
        <v>160</v>
      </c>
      <c r="BD19" s="769"/>
      <c r="BE19" s="769"/>
      <c r="BF19" s="770"/>
      <c r="BG19" s="774"/>
      <c r="BH19" s="775"/>
      <c r="BI19" s="775"/>
      <c r="BJ19" s="775"/>
      <c r="BK19" s="775"/>
      <c r="BL19" s="775"/>
      <c r="BM19" s="775"/>
      <c r="BN19" s="775"/>
      <c r="BO19" s="775"/>
      <c r="BP19" s="775"/>
      <c r="BQ19" s="775"/>
      <c r="BR19" s="775"/>
      <c r="BS19" s="775"/>
      <c r="BT19" s="775"/>
      <c r="BU19" s="775"/>
      <c r="BV19" s="775"/>
      <c r="BW19" s="775"/>
      <c r="BX19" s="775"/>
      <c r="BY19" s="775"/>
      <c r="BZ19" s="775"/>
      <c r="CA19" s="775"/>
      <c r="CB19" s="775"/>
      <c r="CC19" s="775"/>
      <c r="CD19" s="775"/>
      <c r="CE19" s="775"/>
      <c r="CF19" s="775"/>
      <c r="CG19" s="775"/>
      <c r="CH19" s="775"/>
      <c r="CI19" s="775"/>
      <c r="CJ19" s="775"/>
      <c r="CK19" s="775"/>
      <c r="CL19" s="775"/>
      <c r="CM19" s="775"/>
      <c r="CN19" s="775"/>
      <c r="CO19" s="775"/>
      <c r="CP19" s="776"/>
      <c r="CQ19" s="1"/>
    </row>
    <row r="20" spans="1:95" ht="10.5" customHeight="1" thickBot="1" x14ac:dyDescent="0.2">
      <c r="A20" s="128"/>
      <c r="B20" s="65"/>
      <c r="C20" s="715"/>
      <c r="D20" s="716"/>
      <c r="E20" s="798"/>
      <c r="F20" s="628"/>
      <c r="G20" s="800"/>
      <c r="H20" s="786"/>
      <c r="I20" s="786"/>
      <c r="J20" s="786"/>
      <c r="K20" s="786"/>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786"/>
      <c r="AI20" s="786"/>
      <c r="AJ20" s="786"/>
      <c r="AK20" s="786"/>
      <c r="AL20" s="786"/>
      <c r="AM20" s="786"/>
      <c r="AN20" s="786"/>
      <c r="AO20" s="786"/>
      <c r="AP20" s="788"/>
      <c r="AQ20" s="627"/>
      <c r="AR20" s="628"/>
      <c r="AS20" s="628"/>
      <c r="AT20" s="792"/>
      <c r="AU20" s="795"/>
      <c r="AV20" s="766"/>
      <c r="AW20" s="766"/>
      <c r="AX20" s="796"/>
      <c r="AY20" s="765"/>
      <c r="AZ20" s="766"/>
      <c r="BA20" s="766"/>
      <c r="BB20" s="767"/>
      <c r="BC20" s="771"/>
      <c r="BD20" s="772"/>
      <c r="BE20" s="772"/>
      <c r="BF20" s="773"/>
      <c r="BG20" s="777"/>
      <c r="BH20" s="778"/>
      <c r="BI20" s="778"/>
      <c r="BJ20" s="778"/>
      <c r="BK20" s="778"/>
      <c r="BL20" s="778"/>
      <c r="BM20" s="778"/>
      <c r="BN20" s="778"/>
      <c r="BO20" s="778"/>
      <c r="BP20" s="778"/>
      <c r="BQ20" s="778"/>
      <c r="BR20" s="778"/>
      <c r="BS20" s="778"/>
      <c r="BT20" s="778"/>
      <c r="BU20" s="778"/>
      <c r="BV20" s="778"/>
      <c r="BW20" s="778"/>
      <c r="BX20" s="778"/>
      <c r="BY20" s="778"/>
      <c r="BZ20" s="778"/>
      <c r="CA20" s="778"/>
      <c r="CB20" s="778"/>
      <c r="CC20" s="778"/>
      <c r="CD20" s="778"/>
      <c r="CE20" s="778"/>
      <c r="CF20" s="778"/>
      <c r="CG20" s="778"/>
      <c r="CH20" s="778"/>
      <c r="CI20" s="778"/>
      <c r="CJ20" s="778"/>
      <c r="CK20" s="778"/>
      <c r="CL20" s="778"/>
      <c r="CM20" s="778"/>
      <c r="CN20" s="778"/>
      <c r="CO20" s="778"/>
      <c r="CP20" s="779"/>
      <c r="CQ20" s="1"/>
    </row>
    <row r="21" spans="1:95" ht="3" customHeight="1" thickBot="1" x14ac:dyDescent="0.2">
      <c r="A21" s="128"/>
      <c r="B21" s="65"/>
      <c r="C21" s="217"/>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P21" s="11"/>
      <c r="CQ21" s="1"/>
    </row>
    <row r="22" spans="1:95" ht="14.25" customHeight="1" x14ac:dyDescent="0.15">
      <c r="A22" s="128"/>
      <c r="B22" s="65"/>
      <c r="C22" s="780" t="s">
        <v>294</v>
      </c>
      <c r="D22" s="781"/>
      <c r="E22" s="781"/>
      <c r="F22" s="781"/>
      <c r="G22" s="781"/>
      <c r="H22" s="781"/>
      <c r="I22" s="781"/>
      <c r="J22" s="781"/>
      <c r="K22" s="781"/>
      <c r="L22" s="781"/>
      <c r="M22" s="781"/>
      <c r="N22" s="781"/>
      <c r="O22" s="781"/>
      <c r="P22" s="781"/>
      <c r="Q22" s="781"/>
      <c r="R22" s="781"/>
      <c r="S22" s="783">
        <v>6</v>
      </c>
      <c r="T22" s="784"/>
      <c r="U22" s="161"/>
      <c r="V22" s="139"/>
      <c r="W22" s="784">
        <v>7</v>
      </c>
      <c r="X22" s="784"/>
      <c r="Y22" s="161"/>
      <c r="Z22" s="139"/>
      <c r="AA22" s="784">
        <v>8</v>
      </c>
      <c r="AB22" s="784"/>
      <c r="AC22" s="161"/>
      <c r="AD22" s="139"/>
      <c r="AE22" s="784">
        <v>9</v>
      </c>
      <c r="AF22" s="784"/>
      <c r="AG22" s="161"/>
      <c r="AH22" s="139"/>
      <c r="AI22" s="784">
        <v>10</v>
      </c>
      <c r="AJ22" s="784"/>
      <c r="AK22" s="139"/>
      <c r="AL22" s="139"/>
      <c r="AM22" s="784">
        <v>11</v>
      </c>
      <c r="AN22" s="784"/>
      <c r="AO22" s="784"/>
      <c r="AP22" s="139"/>
      <c r="AQ22" s="139"/>
      <c r="AR22" s="784">
        <v>12</v>
      </c>
      <c r="AS22" s="784"/>
      <c r="AT22" s="139"/>
      <c r="AU22" s="139"/>
      <c r="AV22" s="784">
        <v>13</v>
      </c>
      <c r="AW22" s="784"/>
      <c r="AX22" s="139"/>
      <c r="AY22" s="139"/>
      <c r="AZ22" s="784">
        <v>14</v>
      </c>
      <c r="BA22" s="784"/>
      <c r="BB22" s="139"/>
      <c r="BC22" s="139"/>
      <c r="BD22" s="784">
        <v>15</v>
      </c>
      <c r="BE22" s="784"/>
      <c r="BF22" s="139"/>
      <c r="BG22" s="139"/>
      <c r="BH22" s="784">
        <v>16</v>
      </c>
      <c r="BI22" s="784"/>
      <c r="BJ22" s="139"/>
      <c r="BK22" s="139"/>
      <c r="BL22" s="784">
        <v>17</v>
      </c>
      <c r="BM22" s="784"/>
      <c r="BN22" s="139"/>
      <c r="BO22" s="139"/>
      <c r="BP22" s="784">
        <v>18</v>
      </c>
      <c r="BQ22" s="784"/>
      <c r="BR22" s="139"/>
      <c r="BS22" s="139"/>
      <c r="BT22" s="784">
        <v>19</v>
      </c>
      <c r="BU22" s="784"/>
      <c r="BV22" s="139"/>
      <c r="BW22" s="139"/>
      <c r="BX22" s="784">
        <v>20</v>
      </c>
      <c r="BY22" s="784"/>
      <c r="BZ22" s="139"/>
      <c r="CA22" s="139"/>
      <c r="CB22" s="784">
        <v>21</v>
      </c>
      <c r="CC22" s="784"/>
      <c r="CD22" s="139"/>
      <c r="CE22" s="139"/>
      <c r="CF22" s="784">
        <v>22</v>
      </c>
      <c r="CG22" s="784"/>
      <c r="CH22" s="139"/>
      <c r="CI22" s="140"/>
      <c r="CP22" s="11"/>
      <c r="CQ22" s="1"/>
    </row>
    <row r="23" spans="1:95" ht="3" customHeight="1" x14ac:dyDescent="0.15">
      <c r="A23" s="128"/>
      <c r="B23" s="65"/>
      <c r="C23" s="782"/>
      <c r="D23" s="781"/>
      <c r="E23" s="781"/>
      <c r="F23" s="781"/>
      <c r="G23" s="781"/>
      <c r="H23" s="781"/>
      <c r="I23" s="781"/>
      <c r="J23" s="781"/>
      <c r="K23" s="781"/>
      <c r="L23" s="781"/>
      <c r="M23" s="781"/>
      <c r="N23" s="781"/>
      <c r="O23" s="781"/>
      <c r="P23" s="781"/>
      <c r="Q23" s="781"/>
      <c r="R23" s="781"/>
      <c r="S23" s="136"/>
      <c r="T23" s="26"/>
      <c r="U23" s="12"/>
      <c r="W23" s="11"/>
      <c r="X23" s="26"/>
      <c r="Y23" s="12"/>
      <c r="AA23" s="11"/>
      <c r="AB23" s="26"/>
      <c r="AC23" s="12"/>
      <c r="AE23" s="11"/>
      <c r="AF23" s="26"/>
      <c r="AG23" s="12"/>
      <c r="AI23" s="11"/>
      <c r="AJ23" s="26"/>
      <c r="AK23" s="12"/>
      <c r="AM23" s="11"/>
      <c r="AO23" s="153"/>
      <c r="AP23" s="12"/>
      <c r="AR23" s="11"/>
      <c r="AS23" s="26"/>
      <c r="AT23" s="12"/>
      <c r="AV23" s="11"/>
      <c r="AW23" s="26"/>
      <c r="AX23" s="12"/>
      <c r="AZ23" s="11"/>
      <c r="BA23" s="26"/>
      <c r="BB23" s="12"/>
      <c r="BD23" s="11"/>
      <c r="BE23" s="26"/>
      <c r="BF23" s="12"/>
      <c r="BH23" s="11"/>
      <c r="BI23" s="26"/>
      <c r="BJ23" s="12"/>
      <c r="BL23" s="11"/>
      <c r="BM23" s="26"/>
      <c r="BN23" s="12"/>
      <c r="BP23" s="11"/>
      <c r="BQ23" s="26"/>
      <c r="BR23" s="12"/>
      <c r="BT23" s="11"/>
      <c r="BU23" s="26"/>
      <c r="BV23" s="12"/>
      <c r="BX23" s="11"/>
      <c r="BY23" s="26"/>
      <c r="BZ23" s="12"/>
      <c r="CB23" s="11"/>
      <c r="CC23" s="26"/>
      <c r="CD23" s="12"/>
      <c r="CF23" s="11"/>
      <c r="CG23" s="26"/>
      <c r="CH23" s="26"/>
      <c r="CI23" s="9"/>
      <c r="CP23" s="11"/>
      <c r="CQ23" s="1"/>
    </row>
    <row r="24" spans="1:95" ht="3" customHeight="1" x14ac:dyDescent="0.15">
      <c r="A24" s="128"/>
      <c r="B24" s="65"/>
      <c r="C24" s="782"/>
      <c r="D24" s="781"/>
      <c r="E24" s="781"/>
      <c r="F24" s="781"/>
      <c r="G24" s="781"/>
      <c r="H24" s="781"/>
      <c r="I24" s="781"/>
      <c r="J24" s="781"/>
      <c r="K24" s="781"/>
      <c r="L24" s="781"/>
      <c r="M24" s="781"/>
      <c r="N24" s="781"/>
      <c r="O24" s="781"/>
      <c r="P24" s="781"/>
      <c r="Q24" s="781"/>
      <c r="R24" s="781"/>
      <c r="S24" s="136"/>
      <c r="T24" s="137"/>
      <c r="U24" s="125"/>
      <c r="W24" s="11"/>
      <c r="Y24" s="125"/>
      <c r="AA24" s="11"/>
      <c r="AB24" s="137"/>
      <c r="AC24" s="125"/>
      <c r="AE24" s="11"/>
      <c r="AG24" s="125"/>
      <c r="AI24" s="11"/>
      <c r="AJ24" s="137"/>
      <c r="AK24" s="125"/>
      <c r="AM24" s="11"/>
      <c r="AO24" s="14"/>
      <c r="AP24" s="125"/>
      <c r="AR24" s="11"/>
      <c r="AS24" s="137"/>
      <c r="AT24" s="125"/>
      <c r="AV24" s="11"/>
      <c r="AX24" s="125"/>
      <c r="AZ24" s="11"/>
      <c r="BA24" s="137"/>
      <c r="BB24" s="125"/>
      <c r="BD24" s="11"/>
      <c r="BF24" s="125"/>
      <c r="BH24" s="11"/>
      <c r="BI24" s="137"/>
      <c r="BJ24" s="125"/>
      <c r="BL24" s="11"/>
      <c r="BN24" s="125"/>
      <c r="BP24" s="11"/>
      <c r="BQ24" s="137"/>
      <c r="BR24" s="125"/>
      <c r="BT24" s="11"/>
      <c r="BV24" s="125"/>
      <c r="BX24" s="11"/>
      <c r="BY24" s="137"/>
      <c r="BZ24" s="125"/>
      <c r="CB24" s="11"/>
      <c r="CD24" s="125"/>
      <c r="CF24" s="11"/>
      <c r="CG24" s="13"/>
      <c r="CI24" s="138"/>
      <c r="CP24" s="11"/>
      <c r="CQ24" s="1"/>
    </row>
    <row r="25" spans="1:95" ht="18.75" customHeight="1" x14ac:dyDescent="0.15">
      <c r="A25" s="128"/>
      <c r="B25" s="65"/>
      <c r="C25" s="31"/>
      <c r="F25" s="801" t="s">
        <v>279</v>
      </c>
      <c r="G25" s="802"/>
      <c r="H25" s="802"/>
      <c r="I25" s="802"/>
      <c r="J25" s="802"/>
      <c r="K25" s="802"/>
      <c r="L25" s="802"/>
      <c r="M25" s="802"/>
      <c r="N25" s="803"/>
      <c r="O25" s="804" t="s">
        <v>290</v>
      </c>
      <c r="P25" s="805"/>
      <c r="Q25" s="808"/>
      <c r="R25" s="809"/>
      <c r="S25" s="810"/>
      <c r="T25" s="814"/>
      <c r="U25" s="815"/>
      <c r="V25" s="818" t="s">
        <v>180</v>
      </c>
      <c r="W25" s="830" t="s">
        <v>179</v>
      </c>
      <c r="X25" s="831"/>
      <c r="Y25" s="834"/>
      <c r="Z25" s="836" t="s">
        <v>8</v>
      </c>
      <c r="AA25" s="837"/>
      <c r="AB25" s="837"/>
      <c r="AC25" s="837"/>
      <c r="AD25" s="837"/>
      <c r="AE25" s="837"/>
      <c r="AF25" s="834" t="s">
        <v>182</v>
      </c>
      <c r="AG25" s="820"/>
      <c r="AH25" s="820"/>
      <c r="AI25" s="820"/>
      <c r="AJ25" s="820"/>
      <c r="AK25" s="820"/>
      <c r="AL25" s="820"/>
      <c r="AM25" s="820"/>
      <c r="AN25" s="820"/>
      <c r="AO25" s="820"/>
      <c r="AP25" s="820"/>
      <c r="AQ25" s="820"/>
      <c r="AR25" s="814"/>
      <c r="AS25" s="836" t="s">
        <v>9</v>
      </c>
      <c r="AT25" s="837"/>
      <c r="AU25" s="837"/>
      <c r="AV25" s="837"/>
      <c r="AW25" s="837"/>
      <c r="AX25" s="838"/>
      <c r="AY25" s="839" t="s">
        <v>280</v>
      </c>
      <c r="AZ25" s="839"/>
      <c r="BA25" s="839"/>
      <c r="BB25" s="839"/>
      <c r="BC25" s="839"/>
      <c r="BD25" s="839"/>
      <c r="BE25" s="839"/>
      <c r="BF25" s="839"/>
      <c r="BG25" s="839"/>
      <c r="BH25" s="839"/>
      <c r="BI25" s="839"/>
      <c r="BJ25" s="823"/>
      <c r="BK25" s="849" t="s">
        <v>281</v>
      </c>
      <c r="BL25" s="850"/>
      <c r="BM25" s="853" t="s">
        <v>138</v>
      </c>
      <c r="BN25" s="854"/>
      <c r="BO25" s="836" t="s">
        <v>10</v>
      </c>
      <c r="BP25" s="837"/>
      <c r="BQ25" s="837"/>
      <c r="BR25" s="837"/>
      <c r="BS25" s="837"/>
      <c r="BT25" s="838"/>
      <c r="BU25" s="820" t="s">
        <v>183</v>
      </c>
      <c r="BV25" s="820"/>
      <c r="BW25" s="820"/>
      <c r="BX25" s="820"/>
      <c r="BY25" s="820"/>
      <c r="BZ25" s="820"/>
      <c r="CA25" s="820"/>
      <c r="CB25" s="820"/>
      <c r="CC25" s="820"/>
      <c r="CD25" s="820"/>
      <c r="CE25" s="820"/>
      <c r="CF25" s="814"/>
      <c r="CG25" s="822" t="s">
        <v>295</v>
      </c>
      <c r="CH25" s="823"/>
      <c r="CI25" s="826" t="s">
        <v>293</v>
      </c>
      <c r="CP25" s="11"/>
      <c r="CQ25" s="1"/>
    </row>
    <row r="26" spans="1:95" ht="18.75" customHeight="1" thickBot="1" x14ac:dyDescent="0.2">
      <c r="A26" s="128"/>
      <c r="B26" s="65"/>
      <c r="C26" s="210"/>
      <c r="D26" s="5"/>
      <c r="E26" s="5"/>
      <c r="F26" s="841" t="s">
        <v>282</v>
      </c>
      <c r="G26" s="842"/>
      <c r="H26" s="843"/>
      <c r="I26" s="841" t="s">
        <v>283</v>
      </c>
      <c r="J26" s="842"/>
      <c r="K26" s="843"/>
      <c r="L26" s="841" t="s">
        <v>246</v>
      </c>
      <c r="M26" s="842"/>
      <c r="N26" s="843"/>
      <c r="O26" s="806"/>
      <c r="P26" s="807"/>
      <c r="Q26" s="811"/>
      <c r="R26" s="812"/>
      <c r="S26" s="813"/>
      <c r="T26" s="816"/>
      <c r="U26" s="817"/>
      <c r="V26" s="819"/>
      <c r="W26" s="832"/>
      <c r="X26" s="833"/>
      <c r="Y26" s="835"/>
      <c r="Z26" s="844" t="s">
        <v>181</v>
      </c>
      <c r="AA26" s="845"/>
      <c r="AB26" s="845"/>
      <c r="AC26" s="846"/>
      <c r="AD26" s="847" t="s">
        <v>297</v>
      </c>
      <c r="AE26" s="848"/>
      <c r="AF26" s="835"/>
      <c r="AG26" s="821"/>
      <c r="AH26" s="821"/>
      <c r="AI26" s="821"/>
      <c r="AJ26" s="821"/>
      <c r="AK26" s="821"/>
      <c r="AL26" s="821"/>
      <c r="AM26" s="821"/>
      <c r="AN26" s="821"/>
      <c r="AO26" s="821"/>
      <c r="AP26" s="821"/>
      <c r="AQ26" s="821"/>
      <c r="AR26" s="821"/>
      <c r="AS26" s="829"/>
      <c r="AT26" s="829"/>
      <c r="AU26" s="829"/>
      <c r="AV26" s="829"/>
      <c r="AW26" s="829"/>
      <c r="AX26" s="829"/>
      <c r="AY26" s="840"/>
      <c r="AZ26" s="840"/>
      <c r="BA26" s="840"/>
      <c r="BB26" s="840"/>
      <c r="BC26" s="840"/>
      <c r="BD26" s="840"/>
      <c r="BE26" s="840"/>
      <c r="BF26" s="840"/>
      <c r="BG26" s="840"/>
      <c r="BH26" s="840"/>
      <c r="BI26" s="840"/>
      <c r="BJ26" s="825"/>
      <c r="BK26" s="851"/>
      <c r="BL26" s="852"/>
      <c r="BM26" s="855"/>
      <c r="BN26" s="856"/>
      <c r="BO26" s="828"/>
      <c r="BP26" s="829"/>
      <c r="BQ26" s="829"/>
      <c r="BR26" s="829"/>
      <c r="BS26" s="829"/>
      <c r="BT26" s="829"/>
      <c r="BU26" s="821"/>
      <c r="BV26" s="821"/>
      <c r="BW26" s="821"/>
      <c r="BX26" s="821"/>
      <c r="BY26" s="821"/>
      <c r="BZ26" s="821"/>
      <c r="CA26" s="821"/>
      <c r="CB26" s="821"/>
      <c r="CC26" s="821"/>
      <c r="CD26" s="821"/>
      <c r="CE26" s="821"/>
      <c r="CF26" s="816"/>
      <c r="CG26" s="824"/>
      <c r="CH26" s="825"/>
      <c r="CI26" s="827"/>
      <c r="CP26" s="11"/>
      <c r="CQ26" s="1"/>
    </row>
    <row r="27" spans="1:95" ht="14.25" customHeight="1" x14ac:dyDescent="0.15">
      <c r="A27" s="128"/>
      <c r="B27" s="65"/>
      <c r="C27" s="905" t="s">
        <v>291</v>
      </c>
      <c r="D27" s="906"/>
      <c r="E27" s="907"/>
      <c r="F27" s="908"/>
      <c r="G27" s="909"/>
      <c r="H27" s="909"/>
      <c r="I27" s="909"/>
      <c r="J27" s="909"/>
      <c r="K27" s="909"/>
      <c r="L27" s="909">
        <f>SUM(F27:K34)</f>
        <v>0</v>
      </c>
      <c r="M27" s="909"/>
      <c r="N27" s="914"/>
      <c r="O27" s="917" t="s">
        <v>12</v>
      </c>
      <c r="P27" s="918"/>
      <c r="Q27" s="886" t="s">
        <v>284</v>
      </c>
      <c r="R27" s="887"/>
      <c r="S27" s="888"/>
      <c r="T27" s="166"/>
      <c r="U27" s="167"/>
      <c r="V27" s="167"/>
      <c r="W27" s="167"/>
      <c r="X27" s="167"/>
      <c r="Y27" s="167"/>
      <c r="Z27" s="857"/>
      <c r="AA27" s="858"/>
      <c r="AB27" s="858"/>
      <c r="AC27" s="858"/>
      <c r="AD27" s="858"/>
      <c r="AE27" s="859"/>
      <c r="AF27" s="167"/>
      <c r="AG27" s="167"/>
      <c r="AH27" s="167"/>
      <c r="AI27" s="167"/>
      <c r="AJ27" s="167" t="s">
        <v>351</v>
      </c>
      <c r="AK27" s="167"/>
      <c r="AL27" s="167"/>
      <c r="AM27" s="167"/>
      <c r="AN27" s="167"/>
      <c r="AO27" s="167"/>
      <c r="AP27" s="167"/>
      <c r="AQ27" s="167"/>
      <c r="AR27" s="167"/>
      <c r="AS27" s="857"/>
      <c r="AT27" s="858"/>
      <c r="AU27" s="858"/>
      <c r="AV27" s="858"/>
      <c r="AW27" s="858"/>
      <c r="AX27" s="859"/>
      <c r="AY27" s="167"/>
      <c r="AZ27" s="167"/>
      <c r="BA27" s="167"/>
      <c r="BB27" s="167"/>
      <c r="BC27" s="167"/>
      <c r="BD27" s="167"/>
      <c r="BE27" s="167"/>
      <c r="BF27" s="167"/>
      <c r="BG27" s="167"/>
      <c r="BH27" s="167"/>
      <c r="BI27" s="167"/>
      <c r="BJ27" s="167"/>
      <c r="BK27" s="168"/>
      <c r="BL27" s="168"/>
      <c r="BM27" s="168"/>
      <c r="BN27" s="168"/>
      <c r="BO27" s="857"/>
      <c r="BP27" s="858"/>
      <c r="BQ27" s="858"/>
      <c r="BR27" s="858"/>
      <c r="BS27" s="858"/>
      <c r="BT27" s="859"/>
      <c r="BU27" s="167"/>
      <c r="BV27" s="167"/>
      <c r="BW27" s="167"/>
      <c r="BX27" s="167"/>
      <c r="BY27" s="167"/>
      <c r="BZ27" s="167"/>
      <c r="CA27" s="167"/>
      <c r="CB27" s="167"/>
      <c r="CC27" s="167"/>
      <c r="CD27" s="167"/>
      <c r="CE27" s="167"/>
      <c r="CF27" s="167"/>
      <c r="CG27" s="167"/>
      <c r="CH27" s="167"/>
      <c r="CI27" s="169"/>
      <c r="CJ27" s="860" t="s">
        <v>161</v>
      </c>
      <c r="CK27" s="861"/>
      <c r="CL27" s="861"/>
      <c r="CM27" s="861"/>
      <c r="CN27" s="861"/>
      <c r="CO27" s="861"/>
      <c r="CP27" s="862"/>
      <c r="CQ27" s="1"/>
    </row>
    <row r="28" spans="1:95" ht="14.25" customHeight="1" x14ac:dyDescent="0.15">
      <c r="A28" s="128"/>
      <c r="B28" s="65"/>
      <c r="C28" s="891"/>
      <c r="D28" s="892"/>
      <c r="E28" s="893"/>
      <c r="F28" s="910"/>
      <c r="G28" s="911"/>
      <c r="H28" s="911"/>
      <c r="I28" s="911"/>
      <c r="J28" s="911"/>
      <c r="K28" s="911"/>
      <c r="L28" s="911"/>
      <c r="M28" s="911"/>
      <c r="N28" s="915"/>
      <c r="O28" s="919"/>
      <c r="P28" s="920"/>
      <c r="Q28" s="863" t="s">
        <v>285</v>
      </c>
      <c r="R28" s="864"/>
      <c r="S28" s="865"/>
      <c r="T28" s="156"/>
      <c r="U28" s="209"/>
      <c r="V28" s="209"/>
      <c r="W28" s="209"/>
      <c r="X28" s="209"/>
      <c r="Y28" s="209"/>
      <c r="Z28" s="869"/>
      <c r="AA28" s="870"/>
      <c r="AB28" s="870"/>
      <c r="AC28" s="870"/>
      <c r="AD28" s="870"/>
      <c r="AE28" s="871"/>
      <c r="AF28" s="209"/>
      <c r="AG28" s="209"/>
      <c r="AH28" s="209"/>
      <c r="AI28" s="209"/>
      <c r="AJ28" s="209" t="s">
        <v>352</v>
      </c>
      <c r="AK28" s="209"/>
      <c r="AL28" s="209"/>
      <c r="AM28" s="209"/>
      <c r="AN28" s="209"/>
      <c r="AO28" s="209"/>
      <c r="AP28" s="209"/>
      <c r="AQ28" s="209"/>
      <c r="AR28" s="209"/>
      <c r="AS28" s="875"/>
      <c r="AT28" s="876"/>
      <c r="AU28" s="876"/>
      <c r="AV28" s="876"/>
      <c r="AW28" s="876"/>
      <c r="AX28" s="877"/>
      <c r="AY28" s="209"/>
      <c r="AZ28" s="209"/>
      <c r="BA28" s="209"/>
      <c r="BB28" s="209"/>
      <c r="BC28" s="209"/>
      <c r="BD28" s="209"/>
      <c r="BE28" s="209"/>
      <c r="BF28" s="209"/>
      <c r="BG28" s="209"/>
      <c r="BH28" s="209"/>
      <c r="BI28" s="209"/>
      <c r="BJ28" s="209"/>
      <c r="BK28" s="878" t="s">
        <v>281</v>
      </c>
      <c r="BL28" s="879"/>
      <c r="BM28" s="882" t="s">
        <v>138</v>
      </c>
      <c r="BN28" s="883"/>
      <c r="BO28" s="875"/>
      <c r="BP28" s="876"/>
      <c r="BQ28" s="876"/>
      <c r="BR28" s="876"/>
      <c r="BS28" s="876"/>
      <c r="BT28" s="877"/>
      <c r="BU28" s="209"/>
      <c r="BV28" s="209"/>
      <c r="BW28" s="209"/>
      <c r="BX28" s="209"/>
      <c r="BY28" s="209"/>
      <c r="BZ28" s="209"/>
      <c r="CA28" s="209"/>
      <c r="CB28" s="209"/>
      <c r="CC28" s="209"/>
      <c r="CD28" s="209"/>
      <c r="CE28" s="209"/>
      <c r="CF28" s="209"/>
      <c r="CG28" s="209"/>
      <c r="CH28" s="209"/>
      <c r="CI28" s="157"/>
      <c r="CJ28" s="889" t="s">
        <v>282</v>
      </c>
      <c r="CK28" s="890"/>
      <c r="CL28" s="890"/>
      <c r="CM28" s="890"/>
      <c r="CN28" s="890"/>
      <c r="CO28" s="890"/>
      <c r="CP28" s="129" t="s">
        <v>286</v>
      </c>
      <c r="CQ28" s="1"/>
    </row>
    <row r="29" spans="1:95" ht="14.25" customHeight="1" x14ac:dyDescent="0.15">
      <c r="A29" s="128"/>
      <c r="B29" s="65"/>
      <c r="C29" s="891"/>
      <c r="D29" s="892"/>
      <c r="E29" s="893"/>
      <c r="F29" s="910"/>
      <c r="G29" s="911"/>
      <c r="H29" s="911"/>
      <c r="I29" s="911"/>
      <c r="J29" s="911"/>
      <c r="K29" s="911"/>
      <c r="L29" s="911"/>
      <c r="M29" s="911"/>
      <c r="N29" s="915"/>
      <c r="O29" s="919"/>
      <c r="P29" s="920"/>
      <c r="Q29" s="866"/>
      <c r="R29" s="867"/>
      <c r="S29" s="868"/>
      <c r="T29" s="156"/>
      <c r="U29" s="209"/>
      <c r="V29" s="209"/>
      <c r="W29" s="209"/>
      <c r="X29" s="209"/>
      <c r="Y29" s="209"/>
      <c r="Z29" s="872"/>
      <c r="AA29" s="873"/>
      <c r="AB29" s="873"/>
      <c r="AC29" s="873"/>
      <c r="AD29" s="873"/>
      <c r="AE29" s="874"/>
      <c r="AF29" s="209"/>
      <c r="AG29" s="209"/>
      <c r="AH29" s="209"/>
      <c r="AI29" s="209"/>
      <c r="AJ29" s="209"/>
      <c r="AK29" s="209"/>
      <c r="AL29" s="209"/>
      <c r="AM29" s="209"/>
      <c r="AN29" s="209"/>
      <c r="AO29" s="209"/>
      <c r="AP29" s="209"/>
      <c r="AQ29" s="209"/>
      <c r="AR29" s="209"/>
      <c r="AS29" s="872"/>
      <c r="AT29" s="873"/>
      <c r="AU29" s="873"/>
      <c r="AV29" s="873"/>
      <c r="AW29" s="873"/>
      <c r="AX29" s="874"/>
      <c r="AY29" s="209"/>
      <c r="AZ29" s="209"/>
      <c r="BA29" s="209"/>
      <c r="BB29" s="209"/>
      <c r="BC29" s="209"/>
      <c r="BD29" s="209"/>
      <c r="BE29" s="209"/>
      <c r="BF29" s="209"/>
      <c r="BG29" s="209"/>
      <c r="BH29" s="209"/>
      <c r="BI29" s="209"/>
      <c r="BJ29" s="209"/>
      <c r="BK29" s="880"/>
      <c r="BL29" s="881"/>
      <c r="BM29" s="884"/>
      <c r="BN29" s="885"/>
      <c r="BO29" s="872"/>
      <c r="BP29" s="873"/>
      <c r="BQ29" s="873"/>
      <c r="BR29" s="873"/>
      <c r="BS29" s="873"/>
      <c r="BT29" s="874"/>
      <c r="BU29" s="209"/>
      <c r="BV29" s="209"/>
      <c r="BW29" s="209"/>
      <c r="BX29" s="209"/>
      <c r="BY29" s="209"/>
      <c r="BZ29" s="209"/>
      <c r="CA29" s="209"/>
      <c r="CB29" s="209"/>
      <c r="CC29" s="209"/>
      <c r="CD29" s="209"/>
      <c r="CE29" s="209"/>
      <c r="CF29" s="209"/>
      <c r="CG29" s="209"/>
      <c r="CH29" s="209"/>
      <c r="CI29" s="157"/>
      <c r="CJ29" s="894" t="s">
        <v>283</v>
      </c>
      <c r="CK29" s="895"/>
      <c r="CL29" s="895"/>
      <c r="CM29" s="895"/>
      <c r="CN29" s="895"/>
      <c r="CO29" s="895"/>
      <c r="CP29" s="130" t="s">
        <v>286</v>
      </c>
      <c r="CQ29" s="1"/>
    </row>
    <row r="30" spans="1:95" ht="15.75" customHeight="1" thickBot="1" x14ac:dyDescent="0.2">
      <c r="A30" s="128"/>
      <c r="B30" s="65"/>
      <c r="C30" s="896" t="s">
        <v>196</v>
      </c>
      <c r="D30" s="897"/>
      <c r="E30" s="898"/>
      <c r="F30" s="910"/>
      <c r="G30" s="911"/>
      <c r="H30" s="911"/>
      <c r="I30" s="911"/>
      <c r="J30" s="911"/>
      <c r="K30" s="911"/>
      <c r="L30" s="911"/>
      <c r="M30" s="911"/>
      <c r="N30" s="915"/>
      <c r="O30" s="919"/>
      <c r="P30" s="920"/>
      <c r="Q30" s="899" t="s">
        <v>20</v>
      </c>
      <c r="R30" s="900"/>
      <c r="S30" s="901"/>
      <c r="T30" s="158"/>
      <c r="U30" s="159"/>
      <c r="V30" s="159"/>
      <c r="W30" s="159"/>
      <c r="X30" s="159"/>
      <c r="Y30" s="159"/>
      <c r="Z30" s="902"/>
      <c r="AA30" s="903"/>
      <c r="AB30" s="903"/>
      <c r="AC30" s="903"/>
      <c r="AD30" s="903"/>
      <c r="AE30" s="904"/>
      <c r="AF30" s="159"/>
      <c r="AG30" s="159"/>
      <c r="AH30" s="159"/>
      <c r="AI30" s="159"/>
      <c r="AJ30" s="159" t="s">
        <v>353</v>
      </c>
      <c r="AK30" s="159"/>
      <c r="AL30" s="159"/>
      <c r="AM30" s="159"/>
      <c r="AN30" s="159"/>
      <c r="AO30" s="159"/>
      <c r="AP30" s="159"/>
      <c r="AQ30" s="159"/>
      <c r="AR30" s="159"/>
      <c r="AS30" s="902"/>
      <c r="AT30" s="903"/>
      <c r="AU30" s="903"/>
      <c r="AV30" s="903"/>
      <c r="AW30" s="903"/>
      <c r="AX30" s="904"/>
      <c r="AY30" s="159"/>
      <c r="AZ30" s="159"/>
      <c r="BA30" s="159"/>
      <c r="BB30" s="159"/>
      <c r="BC30" s="159"/>
      <c r="BD30" s="159"/>
      <c r="BE30" s="159"/>
      <c r="BF30" s="159"/>
      <c r="BG30" s="159"/>
      <c r="BH30" s="159"/>
      <c r="BI30" s="159"/>
      <c r="BJ30" s="159"/>
      <c r="BK30" s="152"/>
      <c r="BL30" s="152"/>
      <c r="BM30" s="152"/>
      <c r="BN30" s="152"/>
      <c r="BO30" s="902"/>
      <c r="BP30" s="903"/>
      <c r="BQ30" s="903"/>
      <c r="BR30" s="903"/>
      <c r="BS30" s="903"/>
      <c r="BT30" s="904"/>
      <c r="BU30" s="159"/>
      <c r="BV30" s="159"/>
      <c r="BW30" s="159"/>
      <c r="BX30" s="159"/>
      <c r="BY30" s="159"/>
      <c r="BZ30" s="159"/>
      <c r="CA30" s="159"/>
      <c r="CB30" s="159"/>
      <c r="CC30" s="159"/>
      <c r="CD30" s="159"/>
      <c r="CE30" s="159"/>
      <c r="CF30" s="159"/>
      <c r="CG30" s="159"/>
      <c r="CH30" s="159"/>
      <c r="CI30" s="160"/>
      <c r="CJ30" s="927" t="s">
        <v>287</v>
      </c>
      <c r="CK30" s="928"/>
      <c r="CL30" s="928"/>
      <c r="CM30" s="928"/>
      <c r="CN30" s="928"/>
      <c r="CO30" s="928"/>
      <c r="CP30" s="929"/>
      <c r="CQ30" s="1"/>
    </row>
    <row r="31" spans="1:95" ht="14.25" customHeight="1" x14ac:dyDescent="0.15">
      <c r="A31" s="128"/>
      <c r="B31" s="65"/>
      <c r="C31" s="891"/>
      <c r="D31" s="892"/>
      <c r="E31" s="893"/>
      <c r="F31" s="910"/>
      <c r="G31" s="911"/>
      <c r="H31" s="911"/>
      <c r="I31" s="911"/>
      <c r="J31" s="911"/>
      <c r="K31" s="911"/>
      <c r="L31" s="911"/>
      <c r="M31" s="911"/>
      <c r="N31" s="915"/>
      <c r="O31" s="917" t="s">
        <v>14</v>
      </c>
      <c r="P31" s="918"/>
      <c r="Q31" s="886" t="s">
        <v>284</v>
      </c>
      <c r="R31" s="887"/>
      <c r="S31" s="888"/>
      <c r="T31" s="166"/>
      <c r="U31" s="167"/>
      <c r="V31" s="167"/>
      <c r="W31" s="167"/>
      <c r="X31" s="167"/>
      <c r="Y31" s="167"/>
      <c r="Z31" s="857"/>
      <c r="AA31" s="858"/>
      <c r="AB31" s="858"/>
      <c r="AC31" s="858"/>
      <c r="AD31" s="858"/>
      <c r="AE31" s="859"/>
      <c r="AF31" s="167"/>
      <c r="AG31" s="167"/>
      <c r="AH31" s="167"/>
      <c r="AI31" s="167"/>
      <c r="AJ31" s="167"/>
      <c r="AK31" s="167"/>
      <c r="AL31" s="167"/>
      <c r="AM31" s="167"/>
      <c r="AN31" s="167"/>
      <c r="AO31" s="167"/>
      <c r="AP31" s="167"/>
      <c r="AQ31" s="167"/>
      <c r="AR31" s="167"/>
      <c r="AS31" s="857"/>
      <c r="AT31" s="858"/>
      <c r="AU31" s="858"/>
      <c r="AV31" s="858"/>
      <c r="AW31" s="858"/>
      <c r="AX31" s="859"/>
      <c r="AY31" s="167"/>
      <c r="AZ31" s="167"/>
      <c r="BA31" s="167"/>
      <c r="BB31" s="167"/>
      <c r="BC31" s="167"/>
      <c r="BD31" s="167"/>
      <c r="BE31" s="167"/>
      <c r="BF31" s="167"/>
      <c r="BG31" s="167"/>
      <c r="BH31" s="167"/>
      <c r="BI31" s="167"/>
      <c r="BJ31" s="167"/>
      <c r="BK31" s="168"/>
      <c r="BL31" s="168"/>
      <c r="BM31" s="168"/>
      <c r="BN31" s="168"/>
      <c r="BO31" s="857"/>
      <c r="BP31" s="858"/>
      <c r="BQ31" s="858"/>
      <c r="BR31" s="858"/>
      <c r="BS31" s="858"/>
      <c r="BT31" s="859"/>
      <c r="BU31" s="167"/>
      <c r="BV31" s="167"/>
      <c r="BW31" s="167"/>
      <c r="BX31" s="167"/>
      <c r="BY31" s="167"/>
      <c r="BZ31" s="167"/>
      <c r="CA31" s="167"/>
      <c r="CB31" s="167"/>
      <c r="CC31" s="167"/>
      <c r="CD31" s="167"/>
      <c r="CE31" s="167"/>
      <c r="CF31" s="167"/>
      <c r="CG31" s="167"/>
      <c r="CH31" s="167"/>
      <c r="CI31" s="169"/>
      <c r="CJ31" s="932"/>
      <c r="CK31" s="933"/>
      <c r="CL31" s="933"/>
      <c r="CM31" s="933"/>
      <c r="CN31" s="933"/>
      <c r="CO31" s="933"/>
      <c r="CP31" s="934"/>
      <c r="CQ31" s="1"/>
    </row>
    <row r="32" spans="1:95" ht="14.25" customHeight="1" x14ac:dyDescent="0.15">
      <c r="A32" s="128"/>
      <c r="B32" s="65"/>
      <c r="C32" s="891" t="s">
        <v>19</v>
      </c>
      <c r="D32" s="892"/>
      <c r="E32" s="893"/>
      <c r="F32" s="910"/>
      <c r="G32" s="911"/>
      <c r="H32" s="911"/>
      <c r="I32" s="911"/>
      <c r="J32" s="911"/>
      <c r="K32" s="911"/>
      <c r="L32" s="911"/>
      <c r="M32" s="911"/>
      <c r="N32" s="915"/>
      <c r="O32" s="919"/>
      <c r="P32" s="920"/>
      <c r="Q32" s="863" t="s">
        <v>285</v>
      </c>
      <c r="R32" s="864"/>
      <c r="S32" s="865"/>
      <c r="T32" s="156"/>
      <c r="U32" s="209"/>
      <c r="V32" s="209"/>
      <c r="W32" s="209"/>
      <c r="X32" s="209"/>
      <c r="Y32" s="209"/>
      <c r="Z32" s="869"/>
      <c r="AA32" s="870"/>
      <c r="AB32" s="870"/>
      <c r="AC32" s="870"/>
      <c r="AD32" s="870"/>
      <c r="AE32" s="871"/>
      <c r="AF32" s="209"/>
      <c r="AG32" s="209"/>
      <c r="AH32" s="209"/>
      <c r="AI32" s="209"/>
      <c r="AJ32" s="209"/>
      <c r="AK32" s="209"/>
      <c r="AL32" s="209"/>
      <c r="AM32" s="209"/>
      <c r="AN32" s="209"/>
      <c r="AO32" s="209"/>
      <c r="AP32" s="209"/>
      <c r="AQ32" s="209"/>
      <c r="AR32" s="209"/>
      <c r="AS32" s="875"/>
      <c r="AT32" s="876"/>
      <c r="AU32" s="876"/>
      <c r="AV32" s="876"/>
      <c r="AW32" s="876"/>
      <c r="AX32" s="877"/>
      <c r="AY32" s="209"/>
      <c r="AZ32" s="209"/>
      <c r="BA32" s="209"/>
      <c r="BB32" s="209"/>
      <c r="BC32" s="209"/>
      <c r="BD32" s="209"/>
      <c r="BE32" s="209"/>
      <c r="BF32" s="209"/>
      <c r="BG32" s="209"/>
      <c r="BH32" s="209"/>
      <c r="BI32" s="209"/>
      <c r="BJ32" s="209"/>
      <c r="BK32" s="878" t="s">
        <v>281</v>
      </c>
      <c r="BL32" s="879"/>
      <c r="BM32" s="882" t="s">
        <v>138</v>
      </c>
      <c r="BN32" s="883"/>
      <c r="BO32" s="875"/>
      <c r="BP32" s="876"/>
      <c r="BQ32" s="876"/>
      <c r="BR32" s="876"/>
      <c r="BS32" s="876"/>
      <c r="BT32" s="877"/>
      <c r="BU32" s="209"/>
      <c r="BV32" s="209"/>
      <c r="BW32" s="209"/>
      <c r="BX32" s="209"/>
      <c r="BY32" s="209"/>
      <c r="BZ32" s="209"/>
      <c r="CA32" s="209"/>
      <c r="CB32" s="209"/>
      <c r="CC32" s="209"/>
      <c r="CD32" s="209"/>
      <c r="CE32" s="209"/>
      <c r="CF32" s="209"/>
      <c r="CG32" s="209"/>
      <c r="CH32" s="209"/>
      <c r="CI32" s="157"/>
      <c r="CJ32" s="924"/>
      <c r="CK32" s="925"/>
      <c r="CL32" s="925"/>
      <c r="CM32" s="925"/>
      <c r="CN32" s="925"/>
      <c r="CO32" s="925"/>
      <c r="CP32" s="926"/>
      <c r="CQ32" s="1"/>
    </row>
    <row r="33" spans="1:95" ht="14.25" customHeight="1" x14ac:dyDescent="0.15">
      <c r="A33" s="128"/>
      <c r="B33" s="65"/>
      <c r="C33" s="891" t="str">
        <f>IF(OR($I$15="",C30="",C32=""),"（   ）",TEXT(WEEKDAY(DATE(2018+$I$15,C30,C32)),"(aaa)"))</f>
        <v>（   ）</v>
      </c>
      <c r="D33" s="892"/>
      <c r="E33" s="893"/>
      <c r="F33" s="910"/>
      <c r="G33" s="911"/>
      <c r="H33" s="911"/>
      <c r="I33" s="911"/>
      <c r="J33" s="911"/>
      <c r="K33" s="911"/>
      <c r="L33" s="911"/>
      <c r="M33" s="911"/>
      <c r="N33" s="915"/>
      <c r="O33" s="919"/>
      <c r="P33" s="920"/>
      <c r="Q33" s="866"/>
      <c r="R33" s="867"/>
      <c r="S33" s="868"/>
      <c r="T33" s="156"/>
      <c r="U33" s="209"/>
      <c r="V33" s="209"/>
      <c r="W33" s="209"/>
      <c r="X33" s="209"/>
      <c r="Y33" s="209"/>
      <c r="Z33" s="872"/>
      <c r="AA33" s="873"/>
      <c r="AB33" s="873"/>
      <c r="AC33" s="873"/>
      <c r="AD33" s="873"/>
      <c r="AE33" s="874"/>
      <c r="AF33" s="209"/>
      <c r="AG33" s="209"/>
      <c r="AH33" s="209"/>
      <c r="AI33" s="209"/>
      <c r="AJ33" s="209"/>
      <c r="AK33" s="209"/>
      <c r="AL33" s="209"/>
      <c r="AM33" s="209"/>
      <c r="AN33" s="209"/>
      <c r="AO33" s="209"/>
      <c r="AP33" s="209"/>
      <c r="AQ33" s="209"/>
      <c r="AR33" s="209"/>
      <c r="AS33" s="872"/>
      <c r="AT33" s="873"/>
      <c r="AU33" s="873"/>
      <c r="AV33" s="873"/>
      <c r="AW33" s="873"/>
      <c r="AX33" s="874"/>
      <c r="AY33" s="209"/>
      <c r="AZ33" s="209"/>
      <c r="BA33" s="209"/>
      <c r="BB33" s="209"/>
      <c r="BC33" s="209"/>
      <c r="BD33" s="209"/>
      <c r="BE33" s="209"/>
      <c r="BF33" s="209"/>
      <c r="BG33" s="209"/>
      <c r="BH33" s="209"/>
      <c r="BI33" s="209"/>
      <c r="BJ33" s="209"/>
      <c r="BK33" s="880"/>
      <c r="BL33" s="881"/>
      <c r="BM33" s="884"/>
      <c r="BN33" s="885"/>
      <c r="BO33" s="872"/>
      <c r="BP33" s="873"/>
      <c r="BQ33" s="873"/>
      <c r="BR33" s="873"/>
      <c r="BS33" s="873"/>
      <c r="BT33" s="874"/>
      <c r="BU33" s="209"/>
      <c r="BV33" s="209"/>
      <c r="BW33" s="209"/>
      <c r="BX33" s="209"/>
      <c r="BY33" s="209"/>
      <c r="BZ33" s="209"/>
      <c r="CA33" s="209"/>
      <c r="CB33" s="209"/>
      <c r="CC33" s="209"/>
      <c r="CD33" s="209"/>
      <c r="CE33" s="209"/>
      <c r="CF33" s="209"/>
      <c r="CG33" s="209"/>
      <c r="CH33" s="209"/>
      <c r="CI33" s="157"/>
      <c r="CJ33" s="924"/>
      <c r="CK33" s="925"/>
      <c r="CL33" s="925"/>
      <c r="CM33" s="925"/>
      <c r="CN33" s="925"/>
      <c r="CO33" s="925"/>
      <c r="CP33" s="926"/>
      <c r="CQ33" s="1"/>
    </row>
    <row r="34" spans="1:95" ht="15.75" customHeight="1" thickBot="1" x14ac:dyDescent="0.2">
      <c r="A34" s="128"/>
      <c r="B34" s="65"/>
      <c r="C34" s="921"/>
      <c r="D34" s="922"/>
      <c r="E34" s="923"/>
      <c r="F34" s="912"/>
      <c r="G34" s="913"/>
      <c r="H34" s="913"/>
      <c r="I34" s="913"/>
      <c r="J34" s="913"/>
      <c r="K34" s="913"/>
      <c r="L34" s="913"/>
      <c r="M34" s="913"/>
      <c r="N34" s="916"/>
      <c r="O34" s="930"/>
      <c r="P34" s="931"/>
      <c r="Q34" s="899" t="s">
        <v>20</v>
      </c>
      <c r="R34" s="900"/>
      <c r="S34" s="901"/>
      <c r="T34" s="158"/>
      <c r="U34" s="159"/>
      <c r="V34" s="159"/>
      <c r="W34" s="159"/>
      <c r="X34" s="159"/>
      <c r="Y34" s="159"/>
      <c r="Z34" s="902"/>
      <c r="AA34" s="903"/>
      <c r="AB34" s="903"/>
      <c r="AC34" s="903"/>
      <c r="AD34" s="903"/>
      <c r="AE34" s="904"/>
      <c r="AF34" s="159"/>
      <c r="AG34" s="159"/>
      <c r="AH34" s="159"/>
      <c r="AI34" s="159"/>
      <c r="AJ34" s="159"/>
      <c r="AK34" s="159"/>
      <c r="AL34" s="159"/>
      <c r="AM34" s="159"/>
      <c r="AN34" s="159"/>
      <c r="AO34" s="159"/>
      <c r="AP34" s="159"/>
      <c r="AQ34" s="159"/>
      <c r="AR34" s="159"/>
      <c r="AS34" s="902"/>
      <c r="AT34" s="903"/>
      <c r="AU34" s="903"/>
      <c r="AV34" s="903"/>
      <c r="AW34" s="903"/>
      <c r="AX34" s="904"/>
      <c r="AY34" s="159"/>
      <c r="AZ34" s="159"/>
      <c r="BA34" s="159"/>
      <c r="BB34" s="159"/>
      <c r="BC34" s="159"/>
      <c r="BD34" s="159"/>
      <c r="BE34" s="159"/>
      <c r="BF34" s="159"/>
      <c r="BG34" s="159"/>
      <c r="BH34" s="159"/>
      <c r="BI34" s="159"/>
      <c r="BJ34" s="159"/>
      <c r="BK34" s="124"/>
      <c r="BL34" s="124"/>
      <c r="BM34" s="124"/>
      <c r="BN34" s="124"/>
      <c r="BO34" s="902"/>
      <c r="BP34" s="903"/>
      <c r="BQ34" s="903"/>
      <c r="BR34" s="903"/>
      <c r="BS34" s="903"/>
      <c r="BT34" s="904"/>
      <c r="BU34" s="159"/>
      <c r="BV34" s="159"/>
      <c r="BW34" s="159"/>
      <c r="BX34" s="159"/>
      <c r="BY34" s="159"/>
      <c r="BZ34" s="159"/>
      <c r="CA34" s="159"/>
      <c r="CB34" s="159"/>
      <c r="CC34" s="159"/>
      <c r="CD34" s="159"/>
      <c r="CE34" s="159"/>
      <c r="CF34" s="159"/>
      <c r="CG34" s="159"/>
      <c r="CH34" s="159"/>
      <c r="CI34" s="160"/>
      <c r="CJ34" s="935"/>
      <c r="CK34" s="936"/>
      <c r="CL34" s="936"/>
      <c r="CM34" s="936"/>
      <c r="CN34" s="936"/>
      <c r="CO34" s="936"/>
      <c r="CP34" s="937"/>
      <c r="CQ34" s="1"/>
    </row>
    <row r="35" spans="1:95" s="26" customFormat="1" ht="14.25" customHeight="1" x14ac:dyDescent="0.15">
      <c r="A35" s="131"/>
      <c r="B35" s="73"/>
      <c r="C35" s="905" t="s">
        <v>288</v>
      </c>
      <c r="D35" s="906"/>
      <c r="E35" s="907"/>
      <c r="F35" s="908"/>
      <c r="G35" s="909"/>
      <c r="H35" s="909"/>
      <c r="I35" s="909"/>
      <c r="J35" s="909"/>
      <c r="K35" s="909"/>
      <c r="L35" s="909">
        <f>SUM(F35:K42)</f>
        <v>0</v>
      </c>
      <c r="M35" s="909"/>
      <c r="N35" s="914"/>
      <c r="O35" s="917" t="s">
        <v>12</v>
      </c>
      <c r="P35" s="918"/>
      <c r="Q35" s="886" t="s">
        <v>284</v>
      </c>
      <c r="R35" s="887"/>
      <c r="S35" s="888"/>
      <c r="T35" s="166"/>
      <c r="U35" s="167"/>
      <c r="V35" s="167"/>
      <c r="W35" s="167"/>
      <c r="X35" s="167"/>
      <c r="Y35" s="167"/>
      <c r="Z35" s="857"/>
      <c r="AA35" s="858"/>
      <c r="AB35" s="858"/>
      <c r="AC35" s="858"/>
      <c r="AD35" s="858"/>
      <c r="AE35" s="859"/>
      <c r="AF35" s="167"/>
      <c r="AG35" s="167"/>
      <c r="AH35" s="167"/>
      <c r="AI35" s="167"/>
      <c r="AJ35" s="167"/>
      <c r="AK35" s="167"/>
      <c r="AL35" s="167"/>
      <c r="AM35" s="167"/>
      <c r="AN35" s="167"/>
      <c r="AO35" s="167"/>
      <c r="AP35" s="167"/>
      <c r="AQ35" s="167"/>
      <c r="AR35" s="167"/>
      <c r="AS35" s="857"/>
      <c r="AT35" s="858"/>
      <c r="AU35" s="858"/>
      <c r="AV35" s="858"/>
      <c r="AW35" s="858"/>
      <c r="AX35" s="859"/>
      <c r="AY35" s="167"/>
      <c r="AZ35" s="167"/>
      <c r="BA35" s="167"/>
      <c r="BB35" s="167"/>
      <c r="BC35" s="167"/>
      <c r="BD35" s="167"/>
      <c r="BE35" s="167"/>
      <c r="BF35" s="167"/>
      <c r="BG35" s="167"/>
      <c r="BH35" s="167"/>
      <c r="BI35" s="167"/>
      <c r="BJ35" s="167"/>
      <c r="BK35" s="168"/>
      <c r="BL35" s="168"/>
      <c r="BM35" s="168"/>
      <c r="BN35" s="168"/>
      <c r="BO35" s="857"/>
      <c r="BP35" s="858"/>
      <c r="BQ35" s="858"/>
      <c r="BR35" s="858"/>
      <c r="BS35" s="858"/>
      <c r="BT35" s="859"/>
      <c r="BU35" s="167"/>
      <c r="BV35" s="167"/>
      <c r="BW35" s="167"/>
      <c r="BX35" s="167"/>
      <c r="BY35" s="167"/>
      <c r="BZ35" s="167"/>
      <c r="CA35" s="167"/>
      <c r="CB35" s="167"/>
      <c r="CC35" s="167"/>
      <c r="CD35" s="167"/>
      <c r="CE35" s="167"/>
      <c r="CF35" s="167"/>
      <c r="CG35" s="167"/>
      <c r="CH35" s="167"/>
      <c r="CI35" s="169"/>
      <c r="CJ35" s="860" t="s">
        <v>161</v>
      </c>
      <c r="CK35" s="861"/>
      <c r="CL35" s="861"/>
      <c r="CM35" s="861"/>
      <c r="CN35" s="861"/>
      <c r="CO35" s="861"/>
      <c r="CP35" s="862"/>
    </row>
    <row r="36" spans="1:95" s="26" customFormat="1" ht="14.25" customHeight="1" x14ac:dyDescent="0.15">
      <c r="A36" s="131"/>
      <c r="B36" s="73"/>
      <c r="C36" s="891"/>
      <c r="D36" s="892"/>
      <c r="E36" s="893"/>
      <c r="F36" s="910"/>
      <c r="G36" s="911"/>
      <c r="H36" s="911"/>
      <c r="I36" s="911"/>
      <c r="J36" s="911"/>
      <c r="K36" s="911"/>
      <c r="L36" s="911"/>
      <c r="M36" s="911"/>
      <c r="N36" s="915"/>
      <c r="O36" s="919"/>
      <c r="P36" s="920"/>
      <c r="Q36" s="863" t="s">
        <v>285</v>
      </c>
      <c r="R36" s="864"/>
      <c r="S36" s="865"/>
      <c r="T36" s="156"/>
      <c r="U36" s="209"/>
      <c r="V36" s="209"/>
      <c r="W36" s="209"/>
      <c r="X36" s="209"/>
      <c r="Y36" s="209"/>
      <c r="Z36" s="869"/>
      <c r="AA36" s="870"/>
      <c r="AB36" s="870"/>
      <c r="AC36" s="870"/>
      <c r="AD36" s="870"/>
      <c r="AE36" s="871"/>
      <c r="AF36" s="209"/>
      <c r="AG36" s="209"/>
      <c r="AH36" s="209"/>
      <c r="AI36" s="209"/>
      <c r="AJ36" s="209"/>
      <c r="AK36" s="209"/>
      <c r="AL36" s="209"/>
      <c r="AM36" s="209"/>
      <c r="AN36" s="209"/>
      <c r="AO36" s="209"/>
      <c r="AP36" s="209"/>
      <c r="AQ36" s="209"/>
      <c r="AR36" s="209"/>
      <c r="AS36" s="875"/>
      <c r="AT36" s="876"/>
      <c r="AU36" s="876"/>
      <c r="AV36" s="876"/>
      <c r="AW36" s="876"/>
      <c r="AX36" s="877"/>
      <c r="AY36" s="209"/>
      <c r="AZ36" s="209"/>
      <c r="BA36" s="209"/>
      <c r="BB36" s="209"/>
      <c r="BC36" s="209"/>
      <c r="BD36" s="209"/>
      <c r="BE36" s="209"/>
      <c r="BF36" s="209"/>
      <c r="BG36" s="209"/>
      <c r="BH36" s="209"/>
      <c r="BI36" s="209"/>
      <c r="BJ36" s="209"/>
      <c r="BK36" s="878" t="s">
        <v>281</v>
      </c>
      <c r="BL36" s="879"/>
      <c r="BM36" s="882" t="s">
        <v>138</v>
      </c>
      <c r="BN36" s="883"/>
      <c r="BO36" s="875"/>
      <c r="BP36" s="876"/>
      <c r="BQ36" s="876"/>
      <c r="BR36" s="876"/>
      <c r="BS36" s="876"/>
      <c r="BT36" s="877"/>
      <c r="BU36" s="209"/>
      <c r="BV36" s="209"/>
      <c r="BW36" s="209"/>
      <c r="BX36" s="209"/>
      <c r="BY36" s="209"/>
      <c r="BZ36" s="209"/>
      <c r="CA36" s="209"/>
      <c r="CB36" s="209"/>
      <c r="CC36" s="209"/>
      <c r="CD36" s="209"/>
      <c r="CE36" s="209"/>
      <c r="CF36" s="209"/>
      <c r="CG36" s="209"/>
      <c r="CH36" s="209"/>
      <c r="CI36" s="157"/>
      <c r="CJ36" s="889" t="s">
        <v>282</v>
      </c>
      <c r="CK36" s="890"/>
      <c r="CL36" s="890"/>
      <c r="CM36" s="890"/>
      <c r="CN36" s="890"/>
      <c r="CO36" s="890"/>
      <c r="CP36" s="129" t="s">
        <v>286</v>
      </c>
    </row>
    <row r="37" spans="1:95" s="26" customFormat="1" ht="14.25" customHeight="1" x14ac:dyDescent="0.15">
      <c r="A37" s="131"/>
      <c r="B37" s="73"/>
      <c r="C37" s="891"/>
      <c r="D37" s="892"/>
      <c r="E37" s="893"/>
      <c r="F37" s="910"/>
      <c r="G37" s="911"/>
      <c r="H37" s="911"/>
      <c r="I37" s="911"/>
      <c r="J37" s="911"/>
      <c r="K37" s="911"/>
      <c r="L37" s="911"/>
      <c r="M37" s="911"/>
      <c r="N37" s="915"/>
      <c r="O37" s="919"/>
      <c r="P37" s="920"/>
      <c r="Q37" s="866"/>
      <c r="R37" s="867"/>
      <c r="S37" s="868"/>
      <c r="T37" s="156"/>
      <c r="U37" s="209"/>
      <c r="V37" s="209"/>
      <c r="W37" s="209"/>
      <c r="X37" s="209"/>
      <c r="Y37" s="209"/>
      <c r="Z37" s="872"/>
      <c r="AA37" s="873"/>
      <c r="AB37" s="873"/>
      <c r="AC37" s="873"/>
      <c r="AD37" s="873"/>
      <c r="AE37" s="874"/>
      <c r="AF37" s="209"/>
      <c r="AG37" s="209"/>
      <c r="AH37" s="209"/>
      <c r="AI37" s="209"/>
      <c r="AJ37" s="209"/>
      <c r="AK37" s="209"/>
      <c r="AL37" s="209"/>
      <c r="AM37" s="209"/>
      <c r="AN37" s="209"/>
      <c r="AO37" s="209"/>
      <c r="AP37" s="209"/>
      <c r="AQ37" s="209"/>
      <c r="AR37" s="209"/>
      <c r="AS37" s="872"/>
      <c r="AT37" s="873"/>
      <c r="AU37" s="873"/>
      <c r="AV37" s="873"/>
      <c r="AW37" s="873"/>
      <c r="AX37" s="874"/>
      <c r="AY37" s="209"/>
      <c r="AZ37" s="209"/>
      <c r="BA37" s="209"/>
      <c r="BB37" s="209"/>
      <c r="BC37" s="209"/>
      <c r="BD37" s="209"/>
      <c r="BE37" s="209"/>
      <c r="BF37" s="209"/>
      <c r="BG37" s="209"/>
      <c r="BH37" s="209"/>
      <c r="BI37" s="209"/>
      <c r="BJ37" s="209"/>
      <c r="BK37" s="880"/>
      <c r="BL37" s="881"/>
      <c r="BM37" s="884"/>
      <c r="BN37" s="885"/>
      <c r="BO37" s="872"/>
      <c r="BP37" s="873"/>
      <c r="BQ37" s="873"/>
      <c r="BR37" s="873"/>
      <c r="BS37" s="873"/>
      <c r="BT37" s="874"/>
      <c r="BU37" s="209"/>
      <c r="BV37" s="209"/>
      <c r="BW37" s="209"/>
      <c r="BX37" s="209"/>
      <c r="BY37" s="209"/>
      <c r="BZ37" s="209"/>
      <c r="CA37" s="209"/>
      <c r="CB37" s="209"/>
      <c r="CC37" s="209"/>
      <c r="CD37" s="209"/>
      <c r="CE37" s="209"/>
      <c r="CF37" s="209"/>
      <c r="CG37" s="209"/>
      <c r="CH37" s="209"/>
      <c r="CI37" s="157"/>
      <c r="CJ37" s="894" t="s">
        <v>283</v>
      </c>
      <c r="CK37" s="895"/>
      <c r="CL37" s="895"/>
      <c r="CM37" s="895"/>
      <c r="CN37" s="895"/>
      <c r="CO37" s="895"/>
      <c r="CP37" s="130" t="s">
        <v>286</v>
      </c>
    </row>
    <row r="38" spans="1:95" s="26" customFormat="1" ht="14.25" customHeight="1" thickBot="1" x14ac:dyDescent="0.2">
      <c r="A38" s="131"/>
      <c r="B38" s="73"/>
      <c r="C38" s="896" t="s">
        <v>196</v>
      </c>
      <c r="D38" s="897"/>
      <c r="E38" s="898"/>
      <c r="F38" s="910"/>
      <c r="G38" s="911"/>
      <c r="H38" s="911"/>
      <c r="I38" s="911"/>
      <c r="J38" s="911"/>
      <c r="K38" s="911"/>
      <c r="L38" s="911"/>
      <c r="M38" s="911"/>
      <c r="N38" s="915"/>
      <c r="O38" s="919"/>
      <c r="P38" s="920"/>
      <c r="Q38" s="899" t="s">
        <v>20</v>
      </c>
      <c r="R38" s="900"/>
      <c r="S38" s="901"/>
      <c r="T38" s="158"/>
      <c r="U38" s="159"/>
      <c r="V38" s="159"/>
      <c r="W38" s="159"/>
      <c r="X38" s="159"/>
      <c r="Y38" s="159"/>
      <c r="Z38" s="902"/>
      <c r="AA38" s="903"/>
      <c r="AB38" s="903"/>
      <c r="AC38" s="903"/>
      <c r="AD38" s="903"/>
      <c r="AE38" s="904"/>
      <c r="AF38" s="159"/>
      <c r="AG38" s="159"/>
      <c r="AH38" s="159"/>
      <c r="AI38" s="159"/>
      <c r="AJ38" s="159"/>
      <c r="AK38" s="159"/>
      <c r="AL38" s="159"/>
      <c r="AM38" s="159"/>
      <c r="AN38" s="159"/>
      <c r="AO38" s="159"/>
      <c r="AP38" s="159"/>
      <c r="AQ38" s="159"/>
      <c r="AR38" s="159"/>
      <c r="AS38" s="902"/>
      <c r="AT38" s="903"/>
      <c r="AU38" s="903"/>
      <c r="AV38" s="903"/>
      <c r="AW38" s="903"/>
      <c r="AX38" s="904"/>
      <c r="AY38" s="159"/>
      <c r="AZ38" s="159"/>
      <c r="BA38" s="159"/>
      <c r="BB38" s="159"/>
      <c r="BC38" s="159"/>
      <c r="BD38" s="159"/>
      <c r="BE38" s="159"/>
      <c r="BF38" s="159"/>
      <c r="BG38" s="159"/>
      <c r="BH38" s="159"/>
      <c r="BI38" s="159"/>
      <c r="BJ38" s="159"/>
      <c r="BK38" s="124"/>
      <c r="BL38" s="124"/>
      <c r="BM38" s="124"/>
      <c r="BN38" s="124"/>
      <c r="BO38" s="902"/>
      <c r="BP38" s="903"/>
      <c r="BQ38" s="903"/>
      <c r="BR38" s="903"/>
      <c r="BS38" s="903"/>
      <c r="BT38" s="904"/>
      <c r="BU38" s="159"/>
      <c r="BV38" s="159"/>
      <c r="BW38" s="159"/>
      <c r="BX38" s="159"/>
      <c r="BY38" s="159"/>
      <c r="BZ38" s="159"/>
      <c r="CA38" s="159"/>
      <c r="CB38" s="159"/>
      <c r="CC38" s="159"/>
      <c r="CD38" s="159"/>
      <c r="CE38" s="159"/>
      <c r="CF38" s="159"/>
      <c r="CG38" s="159"/>
      <c r="CH38" s="159"/>
      <c r="CI38" s="160"/>
      <c r="CJ38" s="927" t="s">
        <v>287</v>
      </c>
      <c r="CK38" s="928"/>
      <c r="CL38" s="928"/>
      <c r="CM38" s="928"/>
      <c r="CN38" s="928"/>
      <c r="CO38" s="928"/>
      <c r="CP38" s="929"/>
    </row>
    <row r="39" spans="1:95" s="26" customFormat="1" ht="14.25" customHeight="1" x14ac:dyDescent="0.15">
      <c r="A39" s="131"/>
      <c r="B39" s="73"/>
      <c r="C39" s="891"/>
      <c r="D39" s="892"/>
      <c r="E39" s="893"/>
      <c r="F39" s="910"/>
      <c r="G39" s="911"/>
      <c r="H39" s="911"/>
      <c r="I39" s="911"/>
      <c r="J39" s="911"/>
      <c r="K39" s="911"/>
      <c r="L39" s="911"/>
      <c r="M39" s="911"/>
      <c r="N39" s="915"/>
      <c r="O39" s="917" t="s">
        <v>14</v>
      </c>
      <c r="P39" s="918"/>
      <c r="Q39" s="886" t="s">
        <v>284</v>
      </c>
      <c r="R39" s="887"/>
      <c r="S39" s="888"/>
      <c r="T39" s="166"/>
      <c r="U39" s="167"/>
      <c r="V39" s="167"/>
      <c r="W39" s="167"/>
      <c r="X39" s="167"/>
      <c r="Y39" s="167"/>
      <c r="Z39" s="857"/>
      <c r="AA39" s="858"/>
      <c r="AB39" s="858"/>
      <c r="AC39" s="858"/>
      <c r="AD39" s="858"/>
      <c r="AE39" s="859"/>
      <c r="AF39" s="167"/>
      <c r="AG39" s="167"/>
      <c r="AH39" s="167"/>
      <c r="AI39" s="167"/>
      <c r="AJ39" s="167"/>
      <c r="AK39" s="167"/>
      <c r="AL39" s="167"/>
      <c r="AM39" s="167"/>
      <c r="AN39" s="167"/>
      <c r="AO39" s="167"/>
      <c r="AP39" s="167"/>
      <c r="AQ39" s="167"/>
      <c r="AR39" s="167"/>
      <c r="AS39" s="857"/>
      <c r="AT39" s="858"/>
      <c r="AU39" s="858"/>
      <c r="AV39" s="858"/>
      <c r="AW39" s="858"/>
      <c r="AX39" s="859"/>
      <c r="AY39" s="167"/>
      <c r="AZ39" s="167"/>
      <c r="BA39" s="167"/>
      <c r="BB39" s="167"/>
      <c r="BC39" s="167"/>
      <c r="BD39" s="167"/>
      <c r="BE39" s="167"/>
      <c r="BF39" s="167"/>
      <c r="BG39" s="167"/>
      <c r="BH39" s="167"/>
      <c r="BI39" s="167"/>
      <c r="BJ39" s="167"/>
      <c r="BK39" s="168"/>
      <c r="BL39" s="168"/>
      <c r="BM39" s="168"/>
      <c r="BN39" s="168"/>
      <c r="BO39" s="857"/>
      <c r="BP39" s="858"/>
      <c r="BQ39" s="858"/>
      <c r="BR39" s="858"/>
      <c r="BS39" s="858"/>
      <c r="BT39" s="859"/>
      <c r="BU39" s="167"/>
      <c r="BV39" s="167"/>
      <c r="BW39" s="167"/>
      <c r="BX39" s="167"/>
      <c r="BY39" s="167"/>
      <c r="BZ39" s="167"/>
      <c r="CA39" s="167"/>
      <c r="CB39" s="167"/>
      <c r="CC39" s="167"/>
      <c r="CD39" s="167"/>
      <c r="CE39" s="167"/>
      <c r="CF39" s="167"/>
      <c r="CG39" s="167"/>
      <c r="CH39" s="167"/>
      <c r="CI39" s="169"/>
      <c r="CJ39" s="932"/>
      <c r="CK39" s="933"/>
      <c r="CL39" s="933"/>
      <c r="CM39" s="933"/>
      <c r="CN39" s="933"/>
      <c r="CO39" s="933"/>
      <c r="CP39" s="934"/>
    </row>
    <row r="40" spans="1:95" s="26" customFormat="1" ht="14.25" customHeight="1" x14ac:dyDescent="0.15">
      <c r="A40" s="131"/>
      <c r="B40" s="73"/>
      <c r="C40" s="891" t="s">
        <v>19</v>
      </c>
      <c r="D40" s="892"/>
      <c r="E40" s="893"/>
      <c r="F40" s="910"/>
      <c r="G40" s="911"/>
      <c r="H40" s="911"/>
      <c r="I40" s="911"/>
      <c r="J40" s="911"/>
      <c r="K40" s="911"/>
      <c r="L40" s="911"/>
      <c r="M40" s="911"/>
      <c r="N40" s="915"/>
      <c r="O40" s="919"/>
      <c r="P40" s="920"/>
      <c r="Q40" s="863" t="s">
        <v>285</v>
      </c>
      <c r="R40" s="864"/>
      <c r="S40" s="865"/>
      <c r="T40" s="156"/>
      <c r="U40" s="209"/>
      <c r="V40" s="209"/>
      <c r="W40" s="209"/>
      <c r="X40" s="209"/>
      <c r="Y40" s="209"/>
      <c r="Z40" s="869"/>
      <c r="AA40" s="870"/>
      <c r="AB40" s="870"/>
      <c r="AC40" s="870"/>
      <c r="AD40" s="870"/>
      <c r="AE40" s="871"/>
      <c r="AF40" s="209"/>
      <c r="AG40" s="209"/>
      <c r="AH40" s="209"/>
      <c r="AI40" s="209"/>
      <c r="AJ40" s="209"/>
      <c r="AK40" s="209"/>
      <c r="AL40" s="209"/>
      <c r="AM40" s="209"/>
      <c r="AN40" s="209"/>
      <c r="AO40" s="209"/>
      <c r="AP40" s="209"/>
      <c r="AQ40" s="209"/>
      <c r="AR40" s="209"/>
      <c r="AS40" s="875"/>
      <c r="AT40" s="876"/>
      <c r="AU40" s="876"/>
      <c r="AV40" s="876"/>
      <c r="AW40" s="876"/>
      <c r="AX40" s="877"/>
      <c r="AY40" s="209"/>
      <c r="AZ40" s="209"/>
      <c r="BA40" s="209"/>
      <c r="BB40" s="209"/>
      <c r="BC40" s="209"/>
      <c r="BD40" s="209"/>
      <c r="BE40" s="209"/>
      <c r="BF40" s="209"/>
      <c r="BG40" s="209"/>
      <c r="BH40" s="209"/>
      <c r="BI40" s="209"/>
      <c r="BJ40" s="209"/>
      <c r="BK40" s="878" t="s">
        <v>281</v>
      </c>
      <c r="BL40" s="879"/>
      <c r="BM40" s="882" t="s">
        <v>138</v>
      </c>
      <c r="BN40" s="883"/>
      <c r="BO40" s="875"/>
      <c r="BP40" s="876"/>
      <c r="BQ40" s="876"/>
      <c r="BR40" s="876"/>
      <c r="BS40" s="876"/>
      <c r="BT40" s="877"/>
      <c r="BU40" s="209"/>
      <c r="BV40" s="209"/>
      <c r="BW40" s="209"/>
      <c r="BX40" s="209"/>
      <c r="BY40" s="209"/>
      <c r="BZ40" s="209"/>
      <c r="CA40" s="209"/>
      <c r="CB40" s="209"/>
      <c r="CC40" s="209"/>
      <c r="CD40" s="209"/>
      <c r="CE40" s="209"/>
      <c r="CF40" s="209"/>
      <c r="CG40" s="209"/>
      <c r="CH40" s="209"/>
      <c r="CI40" s="157"/>
      <c r="CJ40" s="924"/>
      <c r="CK40" s="925"/>
      <c r="CL40" s="925"/>
      <c r="CM40" s="925"/>
      <c r="CN40" s="925"/>
      <c r="CO40" s="925"/>
      <c r="CP40" s="926"/>
    </row>
    <row r="41" spans="1:95" s="26" customFormat="1" ht="14.25" customHeight="1" x14ac:dyDescent="0.15">
      <c r="A41" s="131"/>
      <c r="B41" s="73"/>
      <c r="C41" s="891" t="str">
        <f>IF(OR($I$15="",C38="",C40=""),"（   ）",TEXT(WEEKDAY(DATE(2018+$I$15,C38,C40)),"(aaa)"))</f>
        <v>（   ）</v>
      </c>
      <c r="D41" s="892"/>
      <c r="E41" s="893"/>
      <c r="F41" s="910"/>
      <c r="G41" s="911"/>
      <c r="H41" s="911"/>
      <c r="I41" s="911"/>
      <c r="J41" s="911"/>
      <c r="K41" s="911"/>
      <c r="L41" s="911"/>
      <c r="M41" s="911"/>
      <c r="N41" s="915"/>
      <c r="O41" s="919"/>
      <c r="P41" s="920"/>
      <c r="Q41" s="866"/>
      <c r="R41" s="867"/>
      <c r="S41" s="868"/>
      <c r="T41" s="156"/>
      <c r="U41" s="209"/>
      <c r="V41" s="209"/>
      <c r="W41" s="209"/>
      <c r="X41" s="209"/>
      <c r="Y41" s="209"/>
      <c r="Z41" s="872"/>
      <c r="AA41" s="873"/>
      <c r="AB41" s="873"/>
      <c r="AC41" s="873"/>
      <c r="AD41" s="873"/>
      <c r="AE41" s="874"/>
      <c r="AF41" s="209"/>
      <c r="AG41" s="209"/>
      <c r="AH41" s="209"/>
      <c r="AI41" s="209"/>
      <c r="AJ41" s="209"/>
      <c r="AK41" s="209"/>
      <c r="AL41" s="209"/>
      <c r="AM41" s="209"/>
      <c r="AN41" s="209"/>
      <c r="AO41" s="209"/>
      <c r="AP41" s="209"/>
      <c r="AQ41" s="209"/>
      <c r="AR41" s="209"/>
      <c r="AS41" s="872"/>
      <c r="AT41" s="873"/>
      <c r="AU41" s="873"/>
      <c r="AV41" s="873"/>
      <c r="AW41" s="873"/>
      <c r="AX41" s="874"/>
      <c r="AY41" s="209"/>
      <c r="AZ41" s="209"/>
      <c r="BA41" s="209"/>
      <c r="BB41" s="209"/>
      <c r="BC41" s="209"/>
      <c r="BD41" s="209"/>
      <c r="BE41" s="209"/>
      <c r="BF41" s="209"/>
      <c r="BG41" s="209"/>
      <c r="BH41" s="209"/>
      <c r="BI41" s="209"/>
      <c r="BJ41" s="209"/>
      <c r="BK41" s="880"/>
      <c r="BL41" s="881"/>
      <c r="BM41" s="884"/>
      <c r="BN41" s="885"/>
      <c r="BO41" s="872"/>
      <c r="BP41" s="873"/>
      <c r="BQ41" s="873"/>
      <c r="BR41" s="873"/>
      <c r="BS41" s="873"/>
      <c r="BT41" s="874"/>
      <c r="BU41" s="209"/>
      <c r="BV41" s="209"/>
      <c r="BW41" s="209"/>
      <c r="BX41" s="209"/>
      <c r="BY41" s="209"/>
      <c r="BZ41" s="209"/>
      <c r="CA41" s="209"/>
      <c r="CB41" s="209"/>
      <c r="CC41" s="209"/>
      <c r="CD41" s="209"/>
      <c r="CE41" s="209"/>
      <c r="CF41" s="209"/>
      <c r="CG41" s="209"/>
      <c r="CH41" s="209"/>
      <c r="CI41" s="157"/>
      <c r="CJ41" s="924"/>
      <c r="CK41" s="925"/>
      <c r="CL41" s="925"/>
      <c r="CM41" s="925"/>
      <c r="CN41" s="925"/>
      <c r="CO41" s="925"/>
      <c r="CP41" s="926"/>
    </row>
    <row r="42" spans="1:95" s="26" customFormat="1" ht="15.75" customHeight="1" thickBot="1" x14ac:dyDescent="0.2">
      <c r="A42" s="131"/>
      <c r="B42" s="73"/>
      <c r="C42" s="921"/>
      <c r="D42" s="922"/>
      <c r="E42" s="923"/>
      <c r="F42" s="910"/>
      <c r="G42" s="911"/>
      <c r="H42" s="911"/>
      <c r="I42" s="911"/>
      <c r="J42" s="911"/>
      <c r="K42" s="911"/>
      <c r="L42" s="911"/>
      <c r="M42" s="911"/>
      <c r="N42" s="915"/>
      <c r="O42" s="930"/>
      <c r="P42" s="931"/>
      <c r="Q42" s="899" t="s">
        <v>20</v>
      </c>
      <c r="R42" s="900"/>
      <c r="S42" s="901"/>
      <c r="T42" s="158"/>
      <c r="U42" s="159"/>
      <c r="V42" s="159"/>
      <c r="W42" s="159"/>
      <c r="X42" s="159"/>
      <c r="Y42" s="159"/>
      <c r="Z42" s="902"/>
      <c r="AA42" s="903"/>
      <c r="AB42" s="903"/>
      <c r="AC42" s="903"/>
      <c r="AD42" s="903"/>
      <c r="AE42" s="904"/>
      <c r="AF42" s="159"/>
      <c r="AG42" s="159"/>
      <c r="AH42" s="159"/>
      <c r="AI42" s="159"/>
      <c r="AJ42" s="159"/>
      <c r="AK42" s="159"/>
      <c r="AL42" s="159"/>
      <c r="AM42" s="159"/>
      <c r="AN42" s="159"/>
      <c r="AO42" s="159"/>
      <c r="AP42" s="159"/>
      <c r="AQ42" s="159"/>
      <c r="AR42" s="159"/>
      <c r="AS42" s="902"/>
      <c r="AT42" s="903"/>
      <c r="AU42" s="903"/>
      <c r="AV42" s="903"/>
      <c r="AW42" s="903"/>
      <c r="AX42" s="904"/>
      <c r="AY42" s="159"/>
      <c r="AZ42" s="159"/>
      <c r="BA42" s="159"/>
      <c r="BB42" s="159"/>
      <c r="BC42" s="159"/>
      <c r="BD42" s="159"/>
      <c r="BE42" s="159"/>
      <c r="BF42" s="159"/>
      <c r="BG42" s="159"/>
      <c r="BH42" s="159"/>
      <c r="BI42" s="159"/>
      <c r="BJ42" s="159"/>
      <c r="BK42" s="124"/>
      <c r="BL42" s="124"/>
      <c r="BM42" s="124"/>
      <c r="BN42" s="124"/>
      <c r="BO42" s="902"/>
      <c r="BP42" s="903"/>
      <c r="BQ42" s="903"/>
      <c r="BR42" s="903"/>
      <c r="BS42" s="903"/>
      <c r="BT42" s="904"/>
      <c r="BU42" s="159"/>
      <c r="BV42" s="159"/>
      <c r="BW42" s="159"/>
      <c r="BX42" s="159"/>
      <c r="BY42" s="159"/>
      <c r="BZ42" s="159"/>
      <c r="CA42" s="159"/>
      <c r="CB42" s="159"/>
      <c r="CC42" s="159"/>
      <c r="CD42" s="159"/>
      <c r="CE42" s="159"/>
      <c r="CF42" s="159"/>
      <c r="CG42" s="159"/>
      <c r="CH42" s="159"/>
      <c r="CI42" s="160"/>
      <c r="CJ42" s="935"/>
      <c r="CK42" s="936"/>
      <c r="CL42" s="936"/>
      <c r="CM42" s="936"/>
      <c r="CN42" s="936"/>
      <c r="CO42" s="936"/>
      <c r="CP42" s="937"/>
    </row>
    <row r="43" spans="1:95" s="26" customFormat="1" ht="14.25" customHeight="1" thickTop="1" x14ac:dyDescent="0.15">
      <c r="A43" s="134"/>
      <c r="B43" s="135"/>
      <c r="C43" s="905" t="s">
        <v>289</v>
      </c>
      <c r="D43" s="906"/>
      <c r="E43" s="907"/>
      <c r="F43" s="908"/>
      <c r="G43" s="909"/>
      <c r="H43" s="909"/>
      <c r="I43" s="909"/>
      <c r="J43" s="909"/>
      <c r="K43" s="909"/>
      <c r="L43" s="909">
        <f>SUM(F43:K50)</f>
        <v>0</v>
      </c>
      <c r="M43" s="909"/>
      <c r="N43" s="914"/>
      <c r="O43" s="917" t="s">
        <v>12</v>
      </c>
      <c r="P43" s="918"/>
      <c r="Q43" s="886" t="s">
        <v>284</v>
      </c>
      <c r="R43" s="887"/>
      <c r="S43" s="888"/>
      <c r="T43" s="166"/>
      <c r="U43" s="167"/>
      <c r="V43" s="167"/>
      <c r="W43" s="167"/>
      <c r="X43" s="167"/>
      <c r="Y43" s="167"/>
      <c r="Z43" s="857"/>
      <c r="AA43" s="858"/>
      <c r="AB43" s="858"/>
      <c r="AC43" s="858"/>
      <c r="AD43" s="858"/>
      <c r="AE43" s="859"/>
      <c r="AF43" s="167"/>
      <c r="AG43" s="167"/>
      <c r="AH43" s="167"/>
      <c r="AI43" s="167"/>
      <c r="AJ43" s="167"/>
      <c r="AK43" s="167"/>
      <c r="AL43" s="167"/>
      <c r="AM43" s="167"/>
      <c r="AN43" s="167"/>
      <c r="AO43" s="167"/>
      <c r="AP43" s="167"/>
      <c r="AQ43" s="167"/>
      <c r="AR43" s="167"/>
      <c r="AS43" s="857"/>
      <c r="AT43" s="858"/>
      <c r="AU43" s="858"/>
      <c r="AV43" s="858"/>
      <c r="AW43" s="858"/>
      <c r="AX43" s="859"/>
      <c r="AY43" s="167"/>
      <c r="AZ43" s="167"/>
      <c r="BA43" s="167"/>
      <c r="BB43" s="167"/>
      <c r="BC43" s="167"/>
      <c r="BD43" s="167"/>
      <c r="BE43" s="167"/>
      <c r="BF43" s="167"/>
      <c r="BG43" s="167"/>
      <c r="BH43" s="167"/>
      <c r="BI43" s="167"/>
      <c r="BJ43" s="167"/>
      <c r="BK43" s="168"/>
      <c r="BL43" s="168"/>
      <c r="BM43" s="168"/>
      <c r="BN43" s="168"/>
      <c r="BO43" s="857"/>
      <c r="BP43" s="858"/>
      <c r="BQ43" s="858"/>
      <c r="BR43" s="858"/>
      <c r="BS43" s="858"/>
      <c r="BT43" s="859"/>
      <c r="BU43" s="167"/>
      <c r="BV43" s="167"/>
      <c r="BW43" s="167"/>
      <c r="BX43" s="167"/>
      <c r="BY43" s="167"/>
      <c r="BZ43" s="167"/>
      <c r="CA43" s="167"/>
      <c r="CB43" s="167"/>
      <c r="CC43" s="167"/>
      <c r="CD43" s="167"/>
      <c r="CE43" s="167"/>
      <c r="CF43" s="167"/>
      <c r="CG43" s="167"/>
      <c r="CH43" s="167"/>
      <c r="CI43" s="169"/>
      <c r="CJ43" s="860" t="s">
        <v>161</v>
      </c>
      <c r="CK43" s="861"/>
      <c r="CL43" s="861"/>
      <c r="CM43" s="861"/>
      <c r="CN43" s="861"/>
      <c r="CO43" s="861"/>
      <c r="CP43" s="862"/>
    </row>
    <row r="44" spans="1:95" s="26" customFormat="1" ht="14.25" customHeight="1" x14ac:dyDescent="0.15">
      <c r="A44" s="131"/>
      <c r="B44" s="73"/>
      <c r="C44" s="891"/>
      <c r="D44" s="892"/>
      <c r="E44" s="893"/>
      <c r="F44" s="910"/>
      <c r="G44" s="911"/>
      <c r="H44" s="911"/>
      <c r="I44" s="911"/>
      <c r="J44" s="911"/>
      <c r="K44" s="911"/>
      <c r="L44" s="911"/>
      <c r="M44" s="911"/>
      <c r="N44" s="915"/>
      <c r="O44" s="919"/>
      <c r="P44" s="920"/>
      <c r="Q44" s="863" t="s">
        <v>285</v>
      </c>
      <c r="R44" s="864"/>
      <c r="S44" s="865"/>
      <c r="T44" s="156"/>
      <c r="U44" s="209"/>
      <c r="V44" s="209"/>
      <c r="W44" s="209"/>
      <c r="X44" s="209"/>
      <c r="Y44" s="209"/>
      <c r="Z44" s="869"/>
      <c r="AA44" s="870"/>
      <c r="AB44" s="870"/>
      <c r="AC44" s="870"/>
      <c r="AD44" s="870"/>
      <c r="AE44" s="871"/>
      <c r="AF44" s="209"/>
      <c r="AG44" s="209"/>
      <c r="AH44" s="209"/>
      <c r="AI44" s="209"/>
      <c r="AJ44" s="209"/>
      <c r="AK44" s="209"/>
      <c r="AL44" s="209"/>
      <c r="AM44" s="209"/>
      <c r="AN44" s="209"/>
      <c r="AO44" s="209"/>
      <c r="AP44" s="209"/>
      <c r="AQ44" s="209"/>
      <c r="AR44" s="209"/>
      <c r="AS44" s="875"/>
      <c r="AT44" s="876"/>
      <c r="AU44" s="876"/>
      <c r="AV44" s="876"/>
      <c r="AW44" s="876"/>
      <c r="AX44" s="877"/>
      <c r="AY44" s="209"/>
      <c r="AZ44" s="209"/>
      <c r="BA44" s="209"/>
      <c r="BB44" s="209"/>
      <c r="BC44" s="209"/>
      <c r="BD44" s="209"/>
      <c r="BE44" s="209"/>
      <c r="BF44" s="209"/>
      <c r="BG44" s="209"/>
      <c r="BH44" s="209"/>
      <c r="BI44" s="209"/>
      <c r="BJ44" s="209"/>
      <c r="BK44" s="878" t="s">
        <v>281</v>
      </c>
      <c r="BL44" s="879"/>
      <c r="BM44" s="882" t="s">
        <v>138</v>
      </c>
      <c r="BN44" s="883"/>
      <c r="BO44" s="875"/>
      <c r="BP44" s="876"/>
      <c r="BQ44" s="876"/>
      <c r="BR44" s="876"/>
      <c r="BS44" s="876"/>
      <c r="BT44" s="877"/>
      <c r="BU44" s="209"/>
      <c r="BV44" s="209"/>
      <c r="BW44" s="209"/>
      <c r="BX44" s="209"/>
      <c r="BY44" s="209"/>
      <c r="BZ44" s="209"/>
      <c r="CA44" s="209"/>
      <c r="CB44" s="209"/>
      <c r="CC44" s="209"/>
      <c r="CD44" s="209"/>
      <c r="CE44" s="209"/>
      <c r="CF44" s="209"/>
      <c r="CG44" s="209"/>
      <c r="CH44" s="209"/>
      <c r="CI44" s="157"/>
      <c r="CJ44" s="889" t="s">
        <v>282</v>
      </c>
      <c r="CK44" s="890"/>
      <c r="CL44" s="890"/>
      <c r="CM44" s="890"/>
      <c r="CN44" s="890"/>
      <c r="CO44" s="890"/>
      <c r="CP44" s="129" t="s">
        <v>286</v>
      </c>
    </row>
    <row r="45" spans="1:95" s="26" customFormat="1" ht="14.25" customHeight="1" x14ac:dyDescent="0.15">
      <c r="A45" s="131"/>
      <c r="B45" s="73"/>
      <c r="C45" s="891"/>
      <c r="D45" s="892"/>
      <c r="E45" s="893"/>
      <c r="F45" s="910"/>
      <c r="G45" s="911"/>
      <c r="H45" s="911"/>
      <c r="I45" s="911"/>
      <c r="J45" s="911"/>
      <c r="K45" s="911"/>
      <c r="L45" s="911"/>
      <c r="M45" s="911"/>
      <c r="N45" s="915"/>
      <c r="O45" s="919"/>
      <c r="P45" s="920"/>
      <c r="Q45" s="866"/>
      <c r="R45" s="867"/>
      <c r="S45" s="868"/>
      <c r="T45" s="156"/>
      <c r="U45" s="209"/>
      <c r="V45" s="209"/>
      <c r="W45" s="209"/>
      <c r="X45" s="209"/>
      <c r="Y45" s="209"/>
      <c r="Z45" s="872"/>
      <c r="AA45" s="873"/>
      <c r="AB45" s="873"/>
      <c r="AC45" s="873"/>
      <c r="AD45" s="873"/>
      <c r="AE45" s="874"/>
      <c r="AF45" s="209"/>
      <c r="AG45" s="209"/>
      <c r="AH45" s="209"/>
      <c r="AI45" s="209"/>
      <c r="AJ45" s="209"/>
      <c r="AK45" s="209"/>
      <c r="AL45" s="209"/>
      <c r="AM45" s="209"/>
      <c r="AN45" s="209"/>
      <c r="AO45" s="209"/>
      <c r="AP45" s="209"/>
      <c r="AQ45" s="209"/>
      <c r="AR45" s="209"/>
      <c r="AS45" s="872"/>
      <c r="AT45" s="873"/>
      <c r="AU45" s="873"/>
      <c r="AV45" s="873"/>
      <c r="AW45" s="873"/>
      <c r="AX45" s="874"/>
      <c r="AY45" s="209"/>
      <c r="AZ45" s="209"/>
      <c r="BA45" s="209"/>
      <c r="BB45" s="209"/>
      <c r="BC45" s="209"/>
      <c r="BD45" s="209"/>
      <c r="BE45" s="209"/>
      <c r="BF45" s="209"/>
      <c r="BG45" s="209"/>
      <c r="BH45" s="209"/>
      <c r="BI45" s="209"/>
      <c r="BJ45" s="209"/>
      <c r="BK45" s="880"/>
      <c r="BL45" s="881"/>
      <c r="BM45" s="884"/>
      <c r="BN45" s="885"/>
      <c r="BO45" s="872"/>
      <c r="BP45" s="873"/>
      <c r="BQ45" s="873"/>
      <c r="BR45" s="873"/>
      <c r="BS45" s="873"/>
      <c r="BT45" s="874"/>
      <c r="BU45" s="209"/>
      <c r="BV45" s="209"/>
      <c r="BW45" s="209"/>
      <c r="BX45" s="209"/>
      <c r="BY45" s="209"/>
      <c r="BZ45" s="209"/>
      <c r="CA45" s="209"/>
      <c r="CB45" s="209"/>
      <c r="CC45" s="209"/>
      <c r="CD45" s="209"/>
      <c r="CE45" s="209"/>
      <c r="CF45" s="209"/>
      <c r="CG45" s="209"/>
      <c r="CH45" s="209"/>
      <c r="CI45" s="157"/>
      <c r="CJ45" s="894" t="s">
        <v>283</v>
      </c>
      <c r="CK45" s="895"/>
      <c r="CL45" s="895"/>
      <c r="CM45" s="895"/>
      <c r="CN45" s="895"/>
      <c r="CO45" s="895"/>
      <c r="CP45" s="130" t="s">
        <v>286</v>
      </c>
    </row>
    <row r="46" spans="1:95" s="26" customFormat="1" ht="14.25" customHeight="1" thickBot="1" x14ac:dyDescent="0.2">
      <c r="A46" s="131"/>
      <c r="B46" s="73"/>
      <c r="C46" s="896" t="s">
        <v>196</v>
      </c>
      <c r="D46" s="897"/>
      <c r="E46" s="898"/>
      <c r="F46" s="910"/>
      <c r="G46" s="911"/>
      <c r="H46" s="911"/>
      <c r="I46" s="911"/>
      <c r="J46" s="911"/>
      <c r="K46" s="911"/>
      <c r="L46" s="911"/>
      <c r="M46" s="911"/>
      <c r="N46" s="915"/>
      <c r="O46" s="919"/>
      <c r="P46" s="920"/>
      <c r="Q46" s="899" t="s">
        <v>20</v>
      </c>
      <c r="R46" s="900"/>
      <c r="S46" s="901"/>
      <c r="T46" s="158"/>
      <c r="U46" s="159"/>
      <c r="V46" s="159"/>
      <c r="W46" s="159"/>
      <c r="X46" s="159"/>
      <c r="Y46" s="159"/>
      <c r="Z46" s="902"/>
      <c r="AA46" s="903"/>
      <c r="AB46" s="903"/>
      <c r="AC46" s="903"/>
      <c r="AD46" s="903"/>
      <c r="AE46" s="904"/>
      <c r="AF46" s="159"/>
      <c r="AG46" s="159"/>
      <c r="AH46" s="159"/>
      <c r="AI46" s="159"/>
      <c r="AJ46" s="159"/>
      <c r="AK46" s="159"/>
      <c r="AL46" s="159"/>
      <c r="AM46" s="159"/>
      <c r="AN46" s="159"/>
      <c r="AO46" s="159"/>
      <c r="AP46" s="159"/>
      <c r="AQ46" s="159"/>
      <c r="AR46" s="159"/>
      <c r="AS46" s="902"/>
      <c r="AT46" s="903"/>
      <c r="AU46" s="903"/>
      <c r="AV46" s="903"/>
      <c r="AW46" s="903"/>
      <c r="AX46" s="904"/>
      <c r="AY46" s="159"/>
      <c r="AZ46" s="159"/>
      <c r="BA46" s="159"/>
      <c r="BB46" s="159"/>
      <c r="BC46" s="159"/>
      <c r="BD46" s="159"/>
      <c r="BE46" s="159"/>
      <c r="BF46" s="159"/>
      <c r="BG46" s="159"/>
      <c r="BH46" s="159"/>
      <c r="BI46" s="159"/>
      <c r="BJ46" s="159"/>
      <c r="BK46" s="124"/>
      <c r="BL46" s="124"/>
      <c r="BM46" s="124"/>
      <c r="BN46" s="124"/>
      <c r="BO46" s="902"/>
      <c r="BP46" s="903"/>
      <c r="BQ46" s="903"/>
      <c r="BR46" s="903"/>
      <c r="BS46" s="903"/>
      <c r="BT46" s="904"/>
      <c r="BU46" s="159"/>
      <c r="BV46" s="159"/>
      <c r="BW46" s="159"/>
      <c r="BX46" s="159"/>
      <c r="BY46" s="159"/>
      <c r="BZ46" s="159"/>
      <c r="CA46" s="159"/>
      <c r="CB46" s="159"/>
      <c r="CC46" s="159"/>
      <c r="CD46" s="159"/>
      <c r="CE46" s="159"/>
      <c r="CF46" s="159"/>
      <c r="CG46" s="159"/>
      <c r="CH46" s="159"/>
      <c r="CI46" s="160"/>
      <c r="CJ46" s="927" t="s">
        <v>287</v>
      </c>
      <c r="CK46" s="928"/>
      <c r="CL46" s="928"/>
      <c r="CM46" s="928"/>
      <c r="CN46" s="928"/>
      <c r="CO46" s="928"/>
      <c r="CP46" s="929"/>
    </row>
    <row r="47" spans="1:95" s="26" customFormat="1" ht="14.25" customHeight="1" x14ac:dyDescent="0.15">
      <c r="A47" s="131"/>
      <c r="B47" s="73"/>
      <c r="C47" s="891"/>
      <c r="D47" s="892"/>
      <c r="E47" s="893"/>
      <c r="F47" s="910"/>
      <c r="G47" s="911"/>
      <c r="H47" s="911"/>
      <c r="I47" s="911"/>
      <c r="J47" s="911"/>
      <c r="K47" s="911"/>
      <c r="L47" s="911"/>
      <c r="M47" s="911"/>
      <c r="N47" s="915"/>
      <c r="O47" s="917" t="s">
        <v>14</v>
      </c>
      <c r="P47" s="918"/>
      <c r="Q47" s="886" t="s">
        <v>284</v>
      </c>
      <c r="R47" s="887"/>
      <c r="S47" s="888"/>
      <c r="T47" s="166"/>
      <c r="U47" s="167"/>
      <c r="V47" s="167"/>
      <c r="W47" s="167"/>
      <c r="X47" s="167"/>
      <c r="Y47" s="167"/>
      <c r="Z47" s="857"/>
      <c r="AA47" s="858"/>
      <c r="AB47" s="858"/>
      <c r="AC47" s="858"/>
      <c r="AD47" s="858"/>
      <c r="AE47" s="859"/>
      <c r="AF47" s="167"/>
      <c r="AG47" s="167"/>
      <c r="AH47" s="167"/>
      <c r="AI47" s="167"/>
      <c r="AJ47" s="167"/>
      <c r="AK47" s="167"/>
      <c r="AL47" s="167"/>
      <c r="AM47" s="167"/>
      <c r="AN47" s="167"/>
      <c r="AO47" s="167"/>
      <c r="AP47" s="167"/>
      <c r="AQ47" s="167"/>
      <c r="AR47" s="167"/>
      <c r="AS47" s="857"/>
      <c r="AT47" s="858"/>
      <c r="AU47" s="858"/>
      <c r="AV47" s="858"/>
      <c r="AW47" s="858"/>
      <c r="AX47" s="859"/>
      <c r="AY47" s="167"/>
      <c r="AZ47" s="167"/>
      <c r="BA47" s="167"/>
      <c r="BB47" s="167"/>
      <c r="BC47" s="167"/>
      <c r="BD47" s="167"/>
      <c r="BE47" s="167"/>
      <c r="BF47" s="167"/>
      <c r="BG47" s="167"/>
      <c r="BH47" s="167"/>
      <c r="BI47" s="167"/>
      <c r="BJ47" s="167"/>
      <c r="BK47" s="168"/>
      <c r="BL47" s="168"/>
      <c r="BM47" s="168"/>
      <c r="BN47" s="168"/>
      <c r="BO47" s="857"/>
      <c r="BP47" s="858"/>
      <c r="BQ47" s="858"/>
      <c r="BR47" s="858"/>
      <c r="BS47" s="858"/>
      <c r="BT47" s="859"/>
      <c r="BU47" s="167"/>
      <c r="BV47" s="167"/>
      <c r="BW47" s="167"/>
      <c r="BX47" s="167"/>
      <c r="BY47" s="167"/>
      <c r="BZ47" s="167"/>
      <c r="CA47" s="167"/>
      <c r="CB47" s="167"/>
      <c r="CC47" s="167"/>
      <c r="CD47" s="167"/>
      <c r="CE47" s="167"/>
      <c r="CF47" s="167"/>
      <c r="CG47" s="167"/>
      <c r="CH47" s="167"/>
      <c r="CI47" s="169"/>
      <c r="CJ47" s="932"/>
      <c r="CK47" s="933"/>
      <c r="CL47" s="933"/>
      <c r="CM47" s="933"/>
      <c r="CN47" s="933"/>
      <c r="CO47" s="933"/>
      <c r="CP47" s="934"/>
    </row>
    <row r="48" spans="1:95" s="26" customFormat="1" ht="14.25" customHeight="1" x14ac:dyDescent="0.15">
      <c r="A48" s="131"/>
      <c r="B48" s="73"/>
      <c r="C48" s="891" t="s">
        <v>19</v>
      </c>
      <c r="D48" s="892"/>
      <c r="E48" s="893"/>
      <c r="F48" s="910"/>
      <c r="G48" s="911"/>
      <c r="H48" s="911"/>
      <c r="I48" s="911"/>
      <c r="J48" s="911"/>
      <c r="K48" s="911"/>
      <c r="L48" s="911"/>
      <c r="M48" s="911"/>
      <c r="N48" s="915"/>
      <c r="O48" s="919"/>
      <c r="P48" s="920"/>
      <c r="Q48" s="863" t="s">
        <v>285</v>
      </c>
      <c r="R48" s="864"/>
      <c r="S48" s="865"/>
      <c r="T48" s="156"/>
      <c r="U48" s="209"/>
      <c r="V48" s="209"/>
      <c r="W48" s="209"/>
      <c r="X48" s="209"/>
      <c r="Y48" s="209"/>
      <c r="Z48" s="869"/>
      <c r="AA48" s="870"/>
      <c r="AB48" s="870"/>
      <c r="AC48" s="870"/>
      <c r="AD48" s="870"/>
      <c r="AE48" s="871"/>
      <c r="AF48" s="209"/>
      <c r="AG48" s="209"/>
      <c r="AH48" s="209"/>
      <c r="AI48" s="209"/>
      <c r="AJ48" s="209"/>
      <c r="AK48" s="209"/>
      <c r="AL48" s="209"/>
      <c r="AM48" s="209"/>
      <c r="AN48" s="209"/>
      <c r="AO48" s="209"/>
      <c r="AP48" s="209"/>
      <c r="AQ48" s="209"/>
      <c r="AR48" s="209"/>
      <c r="AS48" s="875"/>
      <c r="AT48" s="876"/>
      <c r="AU48" s="876"/>
      <c r="AV48" s="876"/>
      <c r="AW48" s="876"/>
      <c r="AX48" s="877"/>
      <c r="AY48" s="209"/>
      <c r="AZ48" s="209"/>
      <c r="BA48" s="209"/>
      <c r="BB48" s="209"/>
      <c r="BC48" s="209"/>
      <c r="BD48" s="209"/>
      <c r="BE48" s="209"/>
      <c r="BF48" s="209"/>
      <c r="BG48" s="209"/>
      <c r="BH48" s="209"/>
      <c r="BI48" s="209"/>
      <c r="BJ48" s="209"/>
      <c r="BK48" s="878" t="s">
        <v>281</v>
      </c>
      <c r="BL48" s="879"/>
      <c r="BM48" s="882" t="s">
        <v>138</v>
      </c>
      <c r="BN48" s="883"/>
      <c r="BO48" s="875"/>
      <c r="BP48" s="876"/>
      <c r="BQ48" s="876"/>
      <c r="BR48" s="876"/>
      <c r="BS48" s="876"/>
      <c r="BT48" s="877"/>
      <c r="BU48" s="209"/>
      <c r="BV48" s="209"/>
      <c r="BW48" s="209"/>
      <c r="BX48" s="209"/>
      <c r="BY48" s="209"/>
      <c r="BZ48" s="209"/>
      <c r="CA48" s="209"/>
      <c r="CB48" s="209"/>
      <c r="CC48" s="209"/>
      <c r="CD48" s="209"/>
      <c r="CE48" s="209"/>
      <c r="CF48" s="209"/>
      <c r="CG48" s="209"/>
      <c r="CH48" s="209"/>
      <c r="CI48" s="157"/>
      <c r="CJ48" s="924"/>
      <c r="CK48" s="925"/>
      <c r="CL48" s="925"/>
      <c r="CM48" s="925"/>
      <c r="CN48" s="925"/>
      <c r="CO48" s="925"/>
      <c r="CP48" s="926"/>
    </row>
    <row r="49" spans="1:95" ht="14.25" customHeight="1" x14ac:dyDescent="0.15">
      <c r="A49" s="128"/>
      <c r="B49" s="65"/>
      <c r="C49" s="891" t="str">
        <f>IF(OR($I$15="",C46="",C48=""),"（   ）",TEXT(WEEKDAY(DATE(2018+$I$15,C46,C48)),"(aaa)"))</f>
        <v>（   ）</v>
      </c>
      <c r="D49" s="892"/>
      <c r="E49" s="893"/>
      <c r="F49" s="910"/>
      <c r="G49" s="911"/>
      <c r="H49" s="911"/>
      <c r="I49" s="911"/>
      <c r="J49" s="911"/>
      <c r="K49" s="911"/>
      <c r="L49" s="911"/>
      <c r="M49" s="911"/>
      <c r="N49" s="915"/>
      <c r="O49" s="919"/>
      <c r="P49" s="920"/>
      <c r="Q49" s="866"/>
      <c r="R49" s="867"/>
      <c r="S49" s="868"/>
      <c r="T49" s="156"/>
      <c r="U49" s="209"/>
      <c r="V49" s="209"/>
      <c r="W49" s="209"/>
      <c r="X49" s="209"/>
      <c r="Y49" s="209"/>
      <c r="Z49" s="872"/>
      <c r="AA49" s="873"/>
      <c r="AB49" s="873"/>
      <c r="AC49" s="873"/>
      <c r="AD49" s="873"/>
      <c r="AE49" s="874"/>
      <c r="AF49" s="209"/>
      <c r="AG49" s="209"/>
      <c r="AH49" s="209"/>
      <c r="AI49" s="209"/>
      <c r="AJ49" s="209"/>
      <c r="AK49" s="209"/>
      <c r="AL49" s="209"/>
      <c r="AM49" s="209"/>
      <c r="AN49" s="209"/>
      <c r="AO49" s="209"/>
      <c r="AP49" s="209"/>
      <c r="AQ49" s="209"/>
      <c r="AR49" s="209"/>
      <c r="AS49" s="872"/>
      <c r="AT49" s="873"/>
      <c r="AU49" s="873"/>
      <c r="AV49" s="873"/>
      <c r="AW49" s="873"/>
      <c r="AX49" s="874"/>
      <c r="AY49" s="209"/>
      <c r="AZ49" s="209"/>
      <c r="BA49" s="209"/>
      <c r="BB49" s="209"/>
      <c r="BC49" s="209"/>
      <c r="BD49" s="209"/>
      <c r="BE49" s="209"/>
      <c r="BF49" s="209"/>
      <c r="BG49" s="209"/>
      <c r="BH49" s="209"/>
      <c r="BI49" s="209"/>
      <c r="BJ49" s="209"/>
      <c r="BK49" s="880"/>
      <c r="BL49" s="881"/>
      <c r="BM49" s="884"/>
      <c r="BN49" s="885"/>
      <c r="BO49" s="872"/>
      <c r="BP49" s="873"/>
      <c r="BQ49" s="873"/>
      <c r="BR49" s="873"/>
      <c r="BS49" s="873"/>
      <c r="BT49" s="874"/>
      <c r="BU49" s="209"/>
      <c r="BV49" s="209"/>
      <c r="BW49" s="209"/>
      <c r="BX49" s="209"/>
      <c r="BY49" s="209"/>
      <c r="BZ49" s="209"/>
      <c r="CA49" s="209"/>
      <c r="CB49" s="209"/>
      <c r="CC49" s="209"/>
      <c r="CD49" s="209"/>
      <c r="CE49" s="209"/>
      <c r="CF49" s="209"/>
      <c r="CG49" s="209"/>
      <c r="CH49" s="209"/>
      <c r="CI49" s="157"/>
      <c r="CJ49" s="924"/>
      <c r="CK49" s="925"/>
      <c r="CL49" s="925"/>
      <c r="CM49" s="925"/>
      <c r="CN49" s="925"/>
      <c r="CO49" s="925"/>
      <c r="CP49" s="926"/>
      <c r="CQ49" s="1"/>
    </row>
    <row r="50" spans="1:95" ht="14.25" customHeight="1" thickBot="1" x14ac:dyDescent="0.2">
      <c r="A50" s="132"/>
      <c r="B50" s="133"/>
      <c r="C50" s="921"/>
      <c r="D50" s="922"/>
      <c r="E50" s="923"/>
      <c r="F50" s="912"/>
      <c r="G50" s="913"/>
      <c r="H50" s="913"/>
      <c r="I50" s="913"/>
      <c r="J50" s="913"/>
      <c r="K50" s="913"/>
      <c r="L50" s="913"/>
      <c r="M50" s="913"/>
      <c r="N50" s="916"/>
      <c r="O50" s="930"/>
      <c r="P50" s="931"/>
      <c r="Q50" s="899" t="s">
        <v>20</v>
      </c>
      <c r="R50" s="900"/>
      <c r="S50" s="901"/>
      <c r="T50" s="158"/>
      <c r="U50" s="159"/>
      <c r="V50" s="159"/>
      <c r="W50" s="159"/>
      <c r="X50" s="159"/>
      <c r="Y50" s="159"/>
      <c r="Z50" s="902"/>
      <c r="AA50" s="903"/>
      <c r="AB50" s="903"/>
      <c r="AC50" s="903"/>
      <c r="AD50" s="903"/>
      <c r="AE50" s="904"/>
      <c r="AF50" s="159"/>
      <c r="AG50" s="159"/>
      <c r="AH50" s="159"/>
      <c r="AI50" s="159"/>
      <c r="AJ50" s="159"/>
      <c r="AK50" s="159"/>
      <c r="AL50" s="159"/>
      <c r="AM50" s="159"/>
      <c r="AN50" s="159"/>
      <c r="AO50" s="159"/>
      <c r="AP50" s="159"/>
      <c r="AQ50" s="159"/>
      <c r="AR50" s="159"/>
      <c r="AS50" s="902"/>
      <c r="AT50" s="903"/>
      <c r="AU50" s="903"/>
      <c r="AV50" s="903"/>
      <c r="AW50" s="903"/>
      <c r="AX50" s="904"/>
      <c r="AY50" s="159"/>
      <c r="AZ50" s="159"/>
      <c r="BA50" s="159"/>
      <c r="BB50" s="159"/>
      <c r="BC50" s="159"/>
      <c r="BD50" s="159"/>
      <c r="BE50" s="159"/>
      <c r="BF50" s="159"/>
      <c r="BG50" s="159"/>
      <c r="BH50" s="159"/>
      <c r="BI50" s="159"/>
      <c r="BJ50" s="159"/>
      <c r="BK50" s="124"/>
      <c r="BL50" s="124"/>
      <c r="BM50" s="124"/>
      <c r="BN50" s="124"/>
      <c r="BO50" s="902"/>
      <c r="BP50" s="903"/>
      <c r="BQ50" s="903"/>
      <c r="BR50" s="903"/>
      <c r="BS50" s="903"/>
      <c r="BT50" s="904"/>
      <c r="BU50" s="159"/>
      <c r="BV50" s="159"/>
      <c r="BW50" s="159"/>
      <c r="BX50" s="159"/>
      <c r="BY50" s="159"/>
      <c r="BZ50" s="159"/>
      <c r="CA50" s="159"/>
      <c r="CB50" s="159"/>
      <c r="CC50" s="159"/>
      <c r="CD50" s="159"/>
      <c r="CE50" s="159"/>
      <c r="CF50" s="159"/>
      <c r="CG50" s="159"/>
      <c r="CH50" s="159"/>
      <c r="CI50" s="160"/>
      <c r="CJ50" s="935"/>
      <c r="CK50" s="936"/>
      <c r="CL50" s="936"/>
      <c r="CM50" s="936"/>
      <c r="CN50" s="936"/>
      <c r="CO50" s="936"/>
      <c r="CP50" s="937"/>
      <c r="CQ50" s="1"/>
    </row>
    <row r="51" spans="1:95" ht="13.5" customHeight="1" thickTop="1" x14ac:dyDescent="0.15">
      <c r="A51" s="128"/>
      <c r="B51" s="65"/>
      <c r="C51" s="214" t="s">
        <v>162</v>
      </c>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213"/>
      <c r="CQ51" s="1"/>
    </row>
    <row r="52" spans="1:95" ht="13.5" customHeight="1" thickBot="1" x14ac:dyDescent="0.2">
      <c r="A52" s="132"/>
      <c r="B52" s="133"/>
      <c r="C52" s="212" t="s">
        <v>163</v>
      </c>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211"/>
      <c r="CQ52" s="1"/>
    </row>
    <row r="53" spans="1:95" ht="19.5" customHeight="1" thickTop="1" thickBot="1" x14ac:dyDescent="0.2">
      <c r="CQ53" s="1"/>
    </row>
    <row r="54" spans="1:95" ht="11.25" customHeight="1" x14ac:dyDescent="0.15">
      <c r="C54" s="780" t="s">
        <v>294</v>
      </c>
      <c r="D54" s="781"/>
      <c r="E54" s="781"/>
      <c r="F54" s="781"/>
      <c r="G54" s="781"/>
      <c r="H54" s="781"/>
      <c r="I54" s="781"/>
      <c r="J54" s="781"/>
      <c r="K54" s="781"/>
      <c r="L54" s="781"/>
      <c r="M54" s="781"/>
      <c r="N54" s="781"/>
      <c r="O54" s="781"/>
      <c r="P54" s="781"/>
      <c r="Q54" s="781"/>
      <c r="R54" s="781"/>
      <c r="S54" s="783">
        <v>6</v>
      </c>
      <c r="T54" s="784"/>
      <c r="U54" s="161"/>
      <c r="V54" s="139"/>
      <c r="W54" s="784">
        <v>7</v>
      </c>
      <c r="X54" s="784"/>
      <c r="Y54" s="161"/>
      <c r="Z54" s="139"/>
      <c r="AA54" s="784">
        <v>8</v>
      </c>
      <c r="AB54" s="784"/>
      <c r="AC54" s="161"/>
      <c r="AD54" s="139"/>
      <c r="AE54" s="784">
        <v>9</v>
      </c>
      <c r="AF54" s="784"/>
      <c r="AG54" s="161"/>
      <c r="AH54" s="139"/>
      <c r="AI54" s="784">
        <v>10</v>
      </c>
      <c r="AJ54" s="784"/>
      <c r="AK54" s="139"/>
      <c r="AL54" s="139"/>
      <c r="AM54" s="784">
        <v>11</v>
      </c>
      <c r="AN54" s="784"/>
      <c r="AO54" s="784"/>
      <c r="AP54" s="139"/>
      <c r="AQ54" s="139"/>
      <c r="AR54" s="784">
        <v>12</v>
      </c>
      <c r="AS54" s="784"/>
      <c r="AT54" s="139"/>
      <c r="AU54" s="139"/>
      <c r="AV54" s="784">
        <v>13</v>
      </c>
      <c r="AW54" s="784"/>
      <c r="AX54" s="139"/>
      <c r="AY54" s="139"/>
      <c r="AZ54" s="784">
        <v>14</v>
      </c>
      <c r="BA54" s="784"/>
      <c r="BB54" s="139"/>
      <c r="BC54" s="139"/>
      <c r="BD54" s="784">
        <v>15</v>
      </c>
      <c r="BE54" s="784"/>
      <c r="BF54" s="139"/>
      <c r="BG54" s="139"/>
      <c r="BH54" s="784">
        <v>16</v>
      </c>
      <c r="BI54" s="784"/>
      <c r="BJ54" s="139"/>
      <c r="BK54" s="139"/>
      <c r="BL54" s="784">
        <v>17</v>
      </c>
      <c r="BM54" s="784"/>
      <c r="BN54" s="139"/>
      <c r="BO54" s="139"/>
      <c r="BP54" s="784">
        <v>18</v>
      </c>
      <c r="BQ54" s="784"/>
      <c r="BR54" s="139"/>
      <c r="BS54" s="139"/>
      <c r="BT54" s="784">
        <v>19</v>
      </c>
      <c r="BU54" s="784"/>
      <c r="BV54" s="139"/>
      <c r="BW54" s="139"/>
      <c r="BX54" s="784">
        <v>20</v>
      </c>
      <c r="BY54" s="784"/>
      <c r="BZ54" s="139"/>
      <c r="CA54" s="139"/>
      <c r="CB54" s="784">
        <v>21</v>
      </c>
      <c r="CC54" s="784"/>
      <c r="CD54" s="139"/>
      <c r="CE54" s="139"/>
      <c r="CF54" s="784">
        <v>22</v>
      </c>
      <c r="CG54" s="784"/>
      <c r="CH54" s="139"/>
      <c r="CI54" s="140"/>
      <c r="CQ54" s="1"/>
    </row>
    <row r="55" spans="1:95" ht="3" customHeight="1" x14ac:dyDescent="0.15">
      <c r="C55" s="782"/>
      <c r="D55" s="781"/>
      <c r="E55" s="781"/>
      <c r="F55" s="781"/>
      <c r="G55" s="781"/>
      <c r="H55" s="781"/>
      <c r="I55" s="781"/>
      <c r="J55" s="781"/>
      <c r="K55" s="781"/>
      <c r="L55" s="781"/>
      <c r="M55" s="781"/>
      <c r="N55" s="781"/>
      <c r="O55" s="781"/>
      <c r="P55" s="781"/>
      <c r="Q55" s="781"/>
      <c r="R55" s="781"/>
      <c r="S55" s="136"/>
      <c r="T55" s="26"/>
      <c r="U55" s="12"/>
      <c r="W55" s="11"/>
      <c r="X55" s="26"/>
      <c r="Y55" s="12"/>
      <c r="AA55" s="11"/>
      <c r="AB55" s="26"/>
      <c r="AC55" s="12"/>
      <c r="AE55" s="11"/>
      <c r="AF55" s="26"/>
      <c r="AG55" s="12"/>
      <c r="AI55" s="11"/>
      <c r="AJ55" s="26"/>
      <c r="AK55" s="12"/>
      <c r="AM55" s="11"/>
      <c r="AO55" s="153"/>
      <c r="AP55" s="12"/>
      <c r="AR55" s="11"/>
      <c r="AS55" s="26"/>
      <c r="AT55" s="12"/>
      <c r="AV55" s="11"/>
      <c r="AW55" s="26"/>
      <c r="AX55" s="12"/>
      <c r="AZ55" s="11"/>
      <c r="BA55" s="26"/>
      <c r="BB55" s="12"/>
      <c r="BD55" s="11"/>
      <c r="BE55" s="26"/>
      <c r="BF55" s="12"/>
      <c r="BH55" s="11"/>
      <c r="BI55" s="26"/>
      <c r="BJ55" s="12"/>
      <c r="BL55" s="11"/>
      <c r="BM55" s="26"/>
      <c r="BN55" s="12"/>
      <c r="BP55" s="11"/>
      <c r="BQ55" s="26"/>
      <c r="BR55" s="12"/>
      <c r="BT55" s="11"/>
      <c r="BU55" s="26"/>
      <c r="BV55" s="12"/>
      <c r="BX55" s="11"/>
      <c r="BY55" s="26"/>
      <c r="BZ55" s="12"/>
      <c r="CB55" s="11"/>
      <c r="CC55" s="26"/>
      <c r="CD55" s="12"/>
      <c r="CF55" s="11"/>
      <c r="CG55" s="26"/>
      <c r="CH55" s="26"/>
      <c r="CI55" s="9"/>
      <c r="CQ55" s="1"/>
    </row>
    <row r="56" spans="1:95" ht="3" customHeight="1" x14ac:dyDescent="0.15">
      <c r="C56" s="782"/>
      <c r="D56" s="781"/>
      <c r="E56" s="781"/>
      <c r="F56" s="781"/>
      <c r="G56" s="781"/>
      <c r="H56" s="781"/>
      <c r="I56" s="781"/>
      <c r="J56" s="781"/>
      <c r="K56" s="781"/>
      <c r="L56" s="781"/>
      <c r="M56" s="781"/>
      <c r="N56" s="781"/>
      <c r="O56" s="781"/>
      <c r="P56" s="781"/>
      <c r="Q56" s="781"/>
      <c r="R56" s="781"/>
      <c r="S56" s="136"/>
      <c r="T56" s="137"/>
      <c r="U56" s="125"/>
      <c r="W56" s="11"/>
      <c r="Y56" s="125"/>
      <c r="AA56" s="11"/>
      <c r="AB56" s="137"/>
      <c r="AC56" s="125"/>
      <c r="AE56" s="11"/>
      <c r="AG56" s="125"/>
      <c r="AI56" s="11"/>
      <c r="AJ56" s="137"/>
      <c r="AK56" s="125"/>
      <c r="AM56" s="11"/>
      <c r="AO56" s="14"/>
      <c r="AP56" s="125"/>
      <c r="AR56" s="11"/>
      <c r="AS56" s="137"/>
      <c r="AT56" s="125"/>
      <c r="AV56" s="11"/>
      <c r="AX56" s="125"/>
      <c r="AZ56" s="11"/>
      <c r="BA56" s="137"/>
      <c r="BB56" s="125"/>
      <c r="BD56" s="11"/>
      <c r="BF56" s="125"/>
      <c r="BH56" s="11"/>
      <c r="BI56" s="137"/>
      <c r="BJ56" s="125"/>
      <c r="BL56" s="11"/>
      <c r="BN56" s="125"/>
      <c r="BP56" s="11"/>
      <c r="BQ56" s="137"/>
      <c r="BR56" s="125"/>
      <c r="BT56" s="11"/>
      <c r="BV56" s="125"/>
      <c r="BX56" s="11"/>
      <c r="BY56" s="137"/>
      <c r="BZ56" s="125"/>
      <c r="CB56" s="11"/>
      <c r="CD56" s="125"/>
      <c r="CF56" s="11"/>
      <c r="CG56" s="13"/>
      <c r="CI56" s="138"/>
      <c r="CQ56" s="1"/>
    </row>
    <row r="57" spans="1:95" ht="15" customHeight="1" x14ac:dyDescent="0.15">
      <c r="C57" s="31"/>
      <c r="F57" s="801" t="s">
        <v>279</v>
      </c>
      <c r="G57" s="802"/>
      <c r="H57" s="802"/>
      <c r="I57" s="802"/>
      <c r="J57" s="802"/>
      <c r="K57" s="802"/>
      <c r="L57" s="802"/>
      <c r="M57" s="802"/>
      <c r="N57" s="803"/>
      <c r="O57" s="804" t="s">
        <v>290</v>
      </c>
      <c r="P57" s="805"/>
      <c r="Q57" s="808"/>
      <c r="R57" s="809"/>
      <c r="S57" s="810"/>
      <c r="T57" s="814"/>
      <c r="U57" s="815"/>
      <c r="V57" s="818" t="s">
        <v>180</v>
      </c>
      <c r="W57" s="830" t="s">
        <v>179</v>
      </c>
      <c r="X57" s="831"/>
      <c r="Y57" s="834"/>
      <c r="Z57" s="836" t="s">
        <v>8</v>
      </c>
      <c r="AA57" s="837"/>
      <c r="AB57" s="837"/>
      <c r="AC57" s="837"/>
      <c r="AD57" s="837"/>
      <c r="AE57" s="837"/>
      <c r="AF57" s="834" t="s">
        <v>182</v>
      </c>
      <c r="AG57" s="820"/>
      <c r="AH57" s="820"/>
      <c r="AI57" s="820"/>
      <c r="AJ57" s="820"/>
      <c r="AK57" s="820"/>
      <c r="AL57" s="820"/>
      <c r="AM57" s="820"/>
      <c r="AN57" s="820"/>
      <c r="AO57" s="820"/>
      <c r="AP57" s="820"/>
      <c r="AQ57" s="820"/>
      <c r="AR57" s="814"/>
      <c r="AS57" s="836" t="s">
        <v>9</v>
      </c>
      <c r="AT57" s="837"/>
      <c r="AU57" s="837"/>
      <c r="AV57" s="837"/>
      <c r="AW57" s="837"/>
      <c r="AX57" s="838"/>
      <c r="AY57" s="839" t="s">
        <v>280</v>
      </c>
      <c r="AZ57" s="839"/>
      <c r="BA57" s="839"/>
      <c r="BB57" s="839"/>
      <c r="BC57" s="839"/>
      <c r="BD57" s="839"/>
      <c r="BE57" s="839"/>
      <c r="BF57" s="839"/>
      <c r="BG57" s="839"/>
      <c r="BH57" s="839"/>
      <c r="BI57" s="839"/>
      <c r="BJ57" s="823"/>
      <c r="BK57" s="849" t="s">
        <v>281</v>
      </c>
      <c r="BL57" s="850"/>
      <c r="BM57" s="853" t="s">
        <v>138</v>
      </c>
      <c r="BN57" s="854"/>
      <c r="BO57" s="836" t="s">
        <v>10</v>
      </c>
      <c r="BP57" s="837"/>
      <c r="BQ57" s="837"/>
      <c r="BR57" s="837"/>
      <c r="BS57" s="837"/>
      <c r="BT57" s="838"/>
      <c r="BU57" s="820" t="s">
        <v>183</v>
      </c>
      <c r="BV57" s="820"/>
      <c r="BW57" s="820"/>
      <c r="BX57" s="820"/>
      <c r="BY57" s="820"/>
      <c r="BZ57" s="820"/>
      <c r="CA57" s="820"/>
      <c r="CB57" s="820"/>
      <c r="CC57" s="820"/>
      <c r="CD57" s="820"/>
      <c r="CE57" s="820"/>
      <c r="CF57" s="814"/>
      <c r="CG57" s="822" t="s">
        <v>295</v>
      </c>
      <c r="CH57" s="823"/>
      <c r="CI57" s="826" t="s">
        <v>293</v>
      </c>
      <c r="CQ57" s="1"/>
    </row>
    <row r="58" spans="1:95" ht="15" customHeight="1" thickBot="1" x14ac:dyDescent="0.2">
      <c r="C58" s="210"/>
      <c r="D58" s="5"/>
      <c r="E58" s="5"/>
      <c r="F58" s="841" t="s">
        <v>282</v>
      </c>
      <c r="G58" s="842"/>
      <c r="H58" s="843"/>
      <c r="I58" s="841" t="s">
        <v>283</v>
      </c>
      <c r="J58" s="842"/>
      <c r="K58" s="843"/>
      <c r="L58" s="841" t="s">
        <v>246</v>
      </c>
      <c r="M58" s="842"/>
      <c r="N58" s="843"/>
      <c r="O58" s="806"/>
      <c r="P58" s="807"/>
      <c r="Q58" s="811"/>
      <c r="R58" s="812"/>
      <c r="S58" s="813"/>
      <c r="T58" s="816"/>
      <c r="U58" s="817"/>
      <c r="V58" s="819"/>
      <c r="W58" s="832"/>
      <c r="X58" s="833"/>
      <c r="Y58" s="835"/>
      <c r="Z58" s="844" t="s">
        <v>181</v>
      </c>
      <c r="AA58" s="845"/>
      <c r="AB58" s="845"/>
      <c r="AC58" s="846"/>
      <c r="AD58" s="847" t="s">
        <v>297</v>
      </c>
      <c r="AE58" s="848"/>
      <c r="AF58" s="835"/>
      <c r="AG58" s="821"/>
      <c r="AH58" s="821"/>
      <c r="AI58" s="821"/>
      <c r="AJ58" s="821"/>
      <c r="AK58" s="821"/>
      <c r="AL58" s="821"/>
      <c r="AM58" s="821"/>
      <c r="AN58" s="821"/>
      <c r="AO58" s="821"/>
      <c r="AP58" s="821"/>
      <c r="AQ58" s="821"/>
      <c r="AR58" s="821"/>
      <c r="AS58" s="829"/>
      <c r="AT58" s="829"/>
      <c r="AU58" s="829"/>
      <c r="AV58" s="829"/>
      <c r="AW58" s="829"/>
      <c r="AX58" s="829"/>
      <c r="AY58" s="840"/>
      <c r="AZ58" s="840"/>
      <c r="BA58" s="840"/>
      <c r="BB58" s="840"/>
      <c r="BC58" s="840"/>
      <c r="BD58" s="840"/>
      <c r="BE58" s="840"/>
      <c r="BF58" s="840"/>
      <c r="BG58" s="840"/>
      <c r="BH58" s="840"/>
      <c r="BI58" s="840"/>
      <c r="BJ58" s="825"/>
      <c r="BK58" s="851"/>
      <c r="BL58" s="852"/>
      <c r="BM58" s="855"/>
      <c r="BN58" s="856"/>
      <c r="BO58" s="828"/>
      <c r="BP58" s="829"/>
      <c r="BQ58" s="829"/>
      <c r="BR58" s="829"/>
      <c r="BS58" s="829"/>
      <c r="BT58" s="829"/>
      <c r="BU58" s="821"/>
      <c r="BV58" s="821"/>
      <c r="BW58" s="821"/>
      <c r="BX58" s="821"/>
      <c r="BY58" s="821"/>
      <c r="BZ58" s="821"/>
      <c r="CA58" s="821"/>
      <c r="CB58" s="821"/>
      <c r="CC58" s="821"/>
      <c r="CD58" s="821"/>
      <c r="CE58" s="821"/>
      <c r="CF58" s="816"/>
      <c r="CG58" s="824"/>
      <c r="CH58" s="825"/>
      <c r="CI58" s="827"/>
      <c r="CL58" s="33"/>
      <c r="CM58" s="33"/>
      <c r="CN58" s="33"/>
      <c r="CO58" s="33"/>
      <c r="CP58" s="33"/>
      <c r="CQ58" s="1"/>
    </row>
    <row r="59" spans="1:95" ht="14.25" customHeight="1" x14ac:dyDescent="0.15">
      <c r="C59" s="905" t="s">
        <v>299</v>
      </c>
      <c r="D59" s="906"/>
      <c r="E59" s="907"/>
      <c r="F59" s="908"/>
      <c r="G59" s="909"/>
      <c r="H59" s="909"/>
      <c r="I59" s="909"/>
      <c r="J59" s="909"/>
      <c r="K59" s="909"/>
      <c r="L59" s="909"/>
      <c r="M59" s="909"/>
      <c r="N59" s="914"/>
      <c r="O59" s="917" t="s">
        <v>12</v>
      </c>
      <c r="P59" s="918"/>
      <c r="Q59" s="886" t="s">
        <v>284</v>
      </c>
      <c r="R59" s="887"/>
      <c r="S59" s="888"/>
      <c r="T59" s="166"/>
      <c r="U59" s="167"/>
      <c r="V59" s="167"/>
      <c r="W59" s="167"/>
      <c r="X59" s="167"/>
      <c r="Y59" s="167"/>
      <c r="Z59" s="857"/>
      <c r="AA59" s="858"/>
      <c r="AB59" s="858"/>
      <c r="AC59" s="858"/>
      <c r="AD59" s="858"/>
      <c r="AE59" s="859"/>
      <c r="AF59" s="167"/>
      <c r="AG59" s="167"/>
      <c r="AH59" s="167"/>
      <c r="AI59" s="167"/>
      <c r="AJ59" s="167"/>
      <c r="AK59" s="167"/>
      <c r="AL59" s="167"/>
      <c r="AM59" s="167"/>
      <c r="AN59" s="167"/>
      <c r="AO59" s="167"/>
      <c r="AP59" s="167"/>
      <c r="AQ59" s="167"/>
      <c r="AR59" s="167"/>
      <c r="AS59" s="857"/>
      <c r="AT59" s="858"/>
      <c r="AU59" s="858"/>
      <c r="AV59" s="858"/>
      <c r="AW59" s="858"/>
      <c r="AX59" s="859"/>
      <c r="AY59" s="167"/>
      <c r="AZ59" s="167"/>
      <c r="BA59" s="167"/>
      <c r="BB59" s="167"/>
      <c r="BC59" s="167"/>
      <c r="BD59" s="167"/>
      <c r="BE59" s="167"/>
      <c r="BF59" s="167"/>
      <c r="BG59" s="167"/>
      <c r="BH59" s="167"/>
      <c r="BI59" s="167"/>
      <c r="BJ59" s="167"/>
      <c r="BK59" s="168"/>
      <c r="BL59" s="168"/>
      <c r="BM59" s="168"/>
      <c r="BN59" s="168"/>
      <c r="BO59" s="857"/>
      <c r="BP59" s="858"/>
      <c r="BQ59" s="858"/>
      <c r="BR59" s="858"/>
      <c r="BS59" s="858"/>
      <c r="BT59" s="859"/>
      <c r="BU59" s="167"/>
      <c r="BV59" s="167"/>
      <c r="BW59" s="167"/>
      <c r="BX59" s="167"/>
      <c r="BY59" s="167"/>
      <c r="BZ59" s="167"/>
      <c r="CA59" s="167"/>
      <c r="CB59" s="167"/>
      <c r="CC59" s="167"/>
      <c r="CD59" s="167"/>
      <c r="CE59" s="167"/>
      <c r="CF59" s="167"/>
      <c r="CG59" s="167"/>
      <c r="CH59" s="167"/>
      <c r="CI59" s="169"/>
      <c r="CJ59" s="860" t="s">
        <v>161</v>
      </c>
      <c r="CK59" s="861"/>
      <c r="CL59" s="861"/>
      <c r="CM59" s="861"/>
      <c r="CN59" s="861"/>
      <c r="CO59" s="861"/>
      <c r="CP59" s="862"/>
      <c r="CQ59" s="1"/>
    </row>
    <row r="60" spans="1:95" ht="14.25" customHeight="1" x14ac:dyDescent="0.15">
      <c r="B60" s="9"/>
      <c r="C60" s="891"/>
      <c r="D60" s="892"/>
      <c r="E60" s="893"/>
      <c r="F60" s="910"/>
      <c r="G60" s="911"/>
      <c r="H60" s="911"/>
      <c r="I60" s="911"/>
      <c r="J60" s="911"/>
      <c r="K60" s="911"/>
      <c r="L60" s="911"/>
      <c r="M60" s="911"/>
      <c r="N60" s="915"/>
      <c r="O60" s="919"/>
      <c r="P60" s="920"/>
      <c r="Q60" s="863" t="s">
        <v>285</v>
      </c>
      <c r="R60" s="864"/>
      <c r="S60" s="865"/>
      <c r="T60" s="156"/>
      <c r="U60" s="209"/>
      <c r="V60" s="209"/>
      <c r="W60" s="209"/>
      <c r="X60" s="209"/>
      <c r="Y60" s="209"/>
      <c r="Z60" s="869"/>
      <c r="AA60" s="870"/>
      <c r="AB60" s="870"/>
      <c r="AC60" s="870"/>
      <c r="AD60" s="870"/>
      <c r="AE60" s="871"/>
      <c r="AF60" s="209"/>
      <c r="AG60" s="209"/>
      <c r="AH60" s="209"/>
      <c r="AI60" s="209"/>
      <c r="AJ60" s="209"/>
      <c r="AK60" s="209"/>
      <c r="AL60" s="209"/>
      <c r="AM60" s="209"/>
      <c r="AN60" s="209"/>
      <c r="AO60" s="209"/>
      <c r="AP60" s="209"/>
      <c r="AQ60" s="209"/>
      <c r="AR60" s="209"/>
      <c r="AS60" s="875"/>
      <c r="AT60" s="876"/>
      <c r="AU60" s="876"/>
      <c r="AV60" s="876"/>
      <c r="AW60" s="876"/>
      <c r="AX60" s="877"/>
      <c r="AY60" s="209"/>
      <c r="AZ60" s="209"/>
      <c r="BA60" s="209"/>
      <c r="BB60" s="209"/>
      <c r="BC60" s="209"/>
      <c r="BD60" s="209"/>
      <c r="BE60" s="209"/>
      <c r="BF60" s="209"/>
      <c r="BG60" s="209"/>
      <c r="BH60" s="209"/>
      <c r="BI60" s="209"/>
      <c r="BJ60" s="209"/>
      <c r="BK60" s="878" t="s">
        <v>281</v>
      </c>
      <c r="BL60" s="879"/>
      <c r="BM60" s="882" t="s">
        <v>138</v>
      </c>
      <c r="BN60" s="883"/>
      <c r="BO60" s="875"/>
      <c r="BP60" s="876"/>
      <c r="BQ60" s="876"/>
      <c r="BR60" s="876"/>
      <c r="BS60" s="876"/>
      <c r="BT60" s="877"/>
      <c r="BU60" s="209"/>
      <c r="BV60" s="209"/>
      <c r="BW60" s="209"/>
      <c r="BX60" s="209"/>
      <c r="BY60" s="209"/>
      <c r="BZ60" s="209"/>
      <c r="CA60" s="209"/>
      <c r="CB60" s="209"/>
      <c r="CC60" s="209"/>
      <c r="CD60" s="209"/>
      <c r="CE60" s="209"/>
      <c r="CF60" s="209"/>
      <c r="CG60" s="209"/>
      <c r="CH60" s="209"/>
      <c r="CI60" s="157"/>
      <c r="CJ60" s="889" t="s">
        <v>282</v>
      </c>
      <c r="CK60" s="890"/>
      <c r="CL60" s="890"/>
      <c r="CM60" s="890"/>
      <c r="CN60" s="890"/>
      <c r="CO60" s="890"/>
      <c r="CP60" s="129" t="s">
        <v>286</v>
      </c>
      <c r="CQ60" s="1"/>
    </row>
    <row r="61" spans="1:95" ht="14.25" customHeight="1" x14ac:dyDescent="0.15">
      <c r="B61" s="9"/>
      <c r="C61" s="891"/>
      <c r="D61" s="892"/>
      <c r="E61" s="893"/>
      <c r="F61" s="910"/>
      <c r="G61" s="911"/>
      <c r="H61" s="911"/>
      <c r="I61" s="911"/>
      <c r="J61" s="911"/>
      <c r="K61" s="911"/>
      <c r="L61" s="911"/>
      <c r="M61" s="911"/>
      <c r="N61" s="915"/>
      <c r="O61" s="919"/>
      <c r="P61" s="920"/>
      <c r="Q61" s="866"/>
      <c r="R61" s="867"/>
      <c r="S61" s="868"/>
      <c r="T61" s="156"/>
      <c r="U61" s="209"/>
      <c r="V61" s="209"/>
      <c r="W61" s="209"/>
      <c r="X61" s="209"/>
      <c r="Y61" s="209"/>
      <c r="Z61" s="872"/>
      <c r="AA61" s="873"/>
      <c r="AB61" s="873"/>
      <c r="AC61" s="873"/>
      <c r="AD61" s="873"/>
      <c r="AE61" s="874"/>
      <c r="AF61" s="209"/>
      <c r="AG61" s="209"/>
      <c r="AH61" s="209"/>
      <c r="AI61" s="209"/>
      <c r="AJ61" s="209"/>
      <c r="AK61" s="209"/>
      <c r="AL61" s="209"/>
      <c r="AM61" s="209"/>
      <c r="AN61" s="209"/>
      <c r="AO61" s="209"/>
      <c r="AP61" s="209"/>
      <c r="AQ61" s="209"/>
      <c r="AR61" s="209"/>
      <c r="AS61" s="872"/>
      <c r="AT61" s="873"/>
      <c r="AU61" s="873"/>
      <c r="AV61" s="873"/>
      <c r="AW61" s="873"/>
      <c r="AX61" s="874"/>
      <c r="AY61" s="209"/>
      <c r="AZ61" s="209"/>
      <c r="BA61" s="209"/>
      <c r="BB61" s="209"/>
      <c r="BC61" s="209"/>
      <c r="BD61" s="209"/>
      <c r="BE61" s="209"/>
      <c r="BF61" s="209"/>
      <c r="BG61" s="209"/>
      <c r="BH61" s="209"/>
      <c r="BI61" s="209"/>
      <c r="BJ61" s="209"/>
      <c r="BK61" s="880"/>
      <c r="BL61" s="881"/>
      <c r="BM61" s="884"/>
      <c r="BN61" s="885"/>
      <c r="BO61" s="872"/>
      <c r="BP61" s="873"/>
      <c r="BQ61" s="873"/>
      <c r="BR61" s="873"/>
      <c r="BS61" s="873"/>
      <c r="BT61" s="874"/>
      <c r="BU61" s="209"/>
      <c r="BV61" s="209"/>
      <c r="BW61" s="209"/>
      <c r="BX61" s="209"/>
      <c r="BY61" s="209"/>
      <c r="BZ61" s="209"/>
      <c r="CA61" s="209"/>
      <c r="CB61" s="209"/>
      <c r="CC61" s="209"/>
      <c r="CD61" s="209"/>
      <c r="CE61" s="209"/>
      <c r="CF61" s="209"/>
      <c r="CG61" s="209"/>
      <c r="CH61" s="209"/>
      <c r="CI61" s="157"/>
      <c r="CJ61" s="894" t="s">
        <v>283</v>
      </c>
      <c r="CK61" s="895"/>
      <c r="CL61" s="895"/>
      <c r="CM61" s="895"/>
      <c r="CN61" s="895"/>
      <c r="CO61" s="895"/>
      <c r="CP61" s="130" t="s">
        <v>286</v>
      </c>
      <c r="CQ61" s="1"/>
    </row>
    <row r="62" spans="1:95" ht="14.25" customHeight="1" thickBot="1" x14ac:dyDescent="0.2">
      <c r="B62" s="9"/>
      <c r="C62" s="896" t="s">
        <v>196</v>
      </c>
      <c r="D62" s="897"/>
      <c r="E62" s="898"/>
      <c r="F62" s="910"/>
      <c r="G62" s="911"/>
      <c r="H62" s="911"/>
      <c r="I62" s="911"/>
      <c r="J62" s="911"/>
      <c r="K62" s="911"/>
      <c r="L62" s="911"/>
      <c r="M62" s="911"/>
      <c r="N62" s="915"/>
      <c r="O62" s="919"/>
      <c r="P62" s="920"/>
      <c r="Q62" s="899" t="s">
        <v>20</v>
      </c>
      <c r="R62" s="900"/>
      <c r="S62" s="901"/>
      <c r="T62" s="158"/>
      <c r="U62" s="159"/>
      <c r="V62" s="159"/>
      <c r="W62" s="159"/>
      <c r="X62" s="159"/>
      <c r="Y62" s="159"/>
      <c r="Z62" s="902"/>
      <c r="AA62" s="903"/>
      <c r="AB62" s="903"/>
      <c r="AC62" s="903"/>
      <c r="AD62" s="903"/>
      <c r="AE62" s="904"/>
      <c r="AF62" s="159"/>
      <c r="AG62" s="159"/>
      <c r="AH62" s="159"/>
      <c r="AI62" s="159"/>
      <c r="AJ62" s="159"/>
      <c r="AK62" s="159"/>
      <c r="AL62" s="159"/>
      <c r="AM62" s="159"/>
      <c r="AN62" s="159"/>
      <c r="AO62" s="159"/>
      <c r="AP62" s="159"/>
      <c r="AQ62" s="159"/>
      <c r="AR62" s="159"/>
      <c r="AS62" s="902"/>
      <c r="AT62" s="903"/>
      <c r="AU62" s="903"/>
      <c r="AV62" s="903"/>
      <c r="AW62" s="903"/>
      <c r="AX62" s="904"/>
      <c r="AY62" s="159"/>
      <c r="AZ62" s="159"/>
      <c r="BA62" s="159"/>
      <c r="BB62" s="159"/>
      <c r="BC62" s="159"/>
      <c r="BD62" s="159"/>
      <c r="BE62" s="159"/>
      <c r="BF62" s="159"/>
      <c r="BG62" s="159"/>
      <c r="BH62" s="159"/>
      <c r="BI62" s="159"/>
      <c r="BJ62" s="159"/>
      <c r="BK62" s="152"/>
      <c r="BL62" s="152"/>
      <c r="BM62" s="152"/>
      <c r="BN62" s="152"/>
      <c r="BO62" s="902"/>
      <c r="BP62" s="903"/>
      <c r="BQ62" s="903"/>
      <c r="BR62" s="903"/>
      <c r="BS62" s="903"/>
      <c r="BT62" s="904"/>
      <c r="BU62" s="159"/>
      <c r="BV62" s="159"/>
      <c r="BW62" s="159"/>
      <c r="BX62" s="159"/>
      <c r="BY62" s="159"/>
      <c r="BZ62" s="159"/>
      <c r="CA62" s="159"/>
      <c r="CB62" s="159"/>
      <c r="CC62" s="159"/>
      <c r="CD62" s="159"/>
      <c r="CE62" s="159"/>
      <c r="CF62" s="159"/>
      <c r="CG62" s="159"/>
      <c r="CH62" s="159"/>
      <c r="CI62" s="160"/>
      <c r="CJ62" s="927" t="s">
        <v>287</v>
      </c>
      <c r="CK62" s="928"/>
      <c r="CL62" s="928"/>
      <c r="CM62" s="928"/>
      <c r="CN62" s="928"/>
      <c r="CO62" s="928"/>
      <c r="CP62" s="929"/>
      <c r="CQ62" s="1"/>
    </row>
    <row r="63" spans="1:95" ht="14.25" customHeight="1" x14ac:dyDescent="0.15">
      <c r="B63" s="9"/>
      <c r="C63" s="891"/>
      <c r="D63" s="892"/>
      <c r="E63" s="893"/>
      <c r="F63" s="910"/>
      <c r="G63" s="911"/>
      <c r="H63" s="911"/>
      <c r="I63" s="911"/>
      <c r="J63" s="911"/>
      <c r="K63" s="911"/>
      <c r="L63" s="911"/>
      <c r="M63" s="911"/>
      <c r="N63" s="915"/>
      <c r="O63" s="917" t="s">
        <v>14</v>
      </c>
      <c r="P63" s="918"/>
      <c r="Q63" s="886" t="s">
        <v>284</v>
      </c>
      <c r="R63" s="887"/>
      <c r="S63" s="888"/>
      <c r="T63" s="166"/>
      <c r="U63" s="167"/>
      <c r="V63" s="167"/>
      <c r="W63" s="167"/>
      <c r="X63" s="167"/>
      <c r="Y63" s="167"/>
      <c r="Z63" s="857"/>
      <c r="AA63" s="858"/>
      <c r="AB63" s="858"/>
      <c r="AC63" s="858"/>
      <c r="AD63" s="858"/>
      <c r="AE63" s="859"/>
      <c r="AF63" s="167"/>
      <c r="AG63" s="167"/>
      <c r="AH63" s="167"/>
      <c r="AI63" s="167"/>
      <c r="AJ63" s="167"/>
      <c r="AK63" s="167"/>
      <c r="AL63" s="167"/>
      <c r="AM63" s="167"/>
      <c r="AN63" s="167"/>
      <c r="AO63" s="167"/>
      <c r="AP63" s="167"/>
      <c r="AQ63" s="167"/>
      <c r="AR63" s="167"/>
      <c r="AS63" s="857"/>
      <c r="AT63" s="858"/>
      <c r="AU63" s="858"/>
      <c r="AV63" s="858"/>
      <c r="AW63" s="858"/>
      <c r="AX63" s="859"/>
      <c r="AY63" s="167"/>
      <c r="AZ63" s="167"/>
      <c r="BA63" s="167"/>
      <c r="BB63" s="167"/>
      <c r="BC63" s="167"/>
      <c r="BD63" s="167"/>
      <c r="BE63" s="167"/>
      <c r="BF63" s="167"/>
      <c r="BG63" s="167"/>
      <c r="BH63" s="167"/>
      <c r="BI63" s="167"/>
      <c r="BJ63" s="167"/>
      <c r="BK63" s="168"/>
      <c r="BL63" s="168"/>
      <c r="BM63" s="168"/>
      <c r="BN63" s="168"/>
      <c r="BO63" s="857"/>
      <c r="BP63" s="858"/>
      <c r="BQ63" s="858"/>
      <c r="BR63" s="858"/>
      <c r="BS63" s="858"/>
      <c r="BT63" s="859"/>
      <c r="BU63" s="167"/>
      <c r="BV63" s="167"/>
      <c r="BW63" s="167"/>
      <c r="BX63" s="167"/>
      <c r="BY63" s="167"/>
      <c r="BZ63" s="167"/>
      <c r="CA63" s="167"/>
      <c r="CB63" s="167"/>
      <c r="CC63" s="167"/>
      <c r="CD63" s="167"/>
      <c r="CE63" s="167"/>
      <c r="CF63" s="167"/>
      <c r="CG63" s="167"/>
      <c r="CH63" s="167"/>
      <c r="CI63" s="169"/>
      <c r="CJ63" s="932"/>
      <c r="CK63" s="933"/>
      <c r="CL63" s="933"/>
      <c r="CM63" s="933"/>
      <c r="CN63" s="933"/>
      <c r="CO63" s="933"/>
      <c r="CP63" s="934"/>
      <c r="CQ63" s="1"/>
    </row>
    <row r="64" spans="1:95" ht="14.25" customHeight="1" x14ac:dyDescent="0.15">
      <c r="B64" s="9"/>
      <c r="C64" s="891" t="s">
        <v>19</v>
      </c>
      <c r="D64" s="892"/>
      <c r="E64" s="893"/>
      <c r="F64" s="910"/>
      <c r="G64" s="911"/>
      <c r="H64" s="911"/>
      <c r="I64" s="911"/>
      <c r="J64" s="911"/>
      <c r="K64" s="911"/>
      <c r="L64" s="911"/>
      <c r="M64" s="911"/>
      <c r="N64" s="915"/>
      <c r="O64" s="919"/>
      <c r="P64" s="920"/>
      <c r="Q64" s="863" t="s">
        <v>285</v>
      </c>
      <c r="R64" s="864"/>
      <c r="S64" s="865"/>
      <c r="T64" s="156"/>
      <c r="U64" s="209"/>
      <c r="V64" s="209"/>
      <c r="W64" s="209"/>
      <c r="X64" s="209"/>
      <c r="Y64" s="209"/>
      <c r="Z64" s="869"/>
      <c r="AA64" s="870"/>
      <c r="AB64" s="870"/>
      <c r="AC64" s="870"/>
      <c r="AD64" s="870"/>
      <c r="AE64" s="871"/>
      <c r="AF64" s="209"/>
      <c r="AG64" s="209"/>
      <c r="AH64" s="209"/>
      <c r="AI64" s="209"/>
      <c r="AJ64" s="209"/>
      <c r="AK64" s="209"/>
      <c r="AL64" s="209"/>
      <c r="AM64" s="209"/>
      <c r="AN64" s="209"/>
      <c r="AO64" s="209"/>
      <c r="AP64" s="209"/>
      <c r="AQ64" s="209"/>
      <c r="AR64" s="209"/>
      <c r="AS64" s="875"/>
      <c r="AT64" s="876"/>
      <c r="AU64" s="876"/>
      <c r="AV64" s="876"/>
      <c r="AW64" s="876"/>
      <c r="AX64" s="877"/>
      <c r="AY64" s="209"/>
      <c r="AZ64" s="209"/>
      <c r="BA64" s="209"/>
      <c r="BB64" s="209"/>
      <c r="BC64" s="209"/>
      <c r="BD64" s="209"/>
      <c r="BE64" s="209"/>
      <c r="BF64" s="209"/>
      <c r="BG64" s="209"/>
      <c r="BH64" s="209"/>
      <c r="BI64" s="209"/>
      <c r="BJ64" s="209"/>
      <c r="BK64" s="878" t="s">
        <v>281</v>
      </c>
      <c r="BL64" s="879"/>
      <c r="BM64" s="882" t="s">
        <v>138</v>
      </c>
      <c r="BN64" s="883"/>
      <c r="BO64" s="875"/>
      <c r="BP64" s="876"/>
      <c r="BQ64" s="876"/>
      <c r="BR64" s="876"/>
      <c r="BS64" s="876"/>
      <c r="BT64" s="877"/>
      <c r="BU64" s="209"/>
      <c r="BV64" s="209"/>
      <c r="BW64" s="209"/>
      <c r="BX64" s="209"/>
      <c r="BY64" s="209"/>
      <c r="BZ64" s="209"/>
      <c r="CA64" s="209"/>
      <c r="CB64" s="209"/>
      <c r="CC64" s="209"/>
      <c r="CD64" s="209"/>
      <c r="CE64" s="209"/>
      <c r="CF64" s="209"/>
      <c r="CG64" s="209"/>
      <c r="CH64" s="209"/>
      <c r="CI64" s="157"/>
      <c r="CJ64" s="924"/>
      <c r="CK64" s="925"/>
      <c r="CL64" s="925"/>
      <c r="CM64" s="925"/>
      <c r="CN64" s="925"/>
      <c r="CO64" s="925"/>
      <c r="CP64" s="926"/>
      <c r="CQ64" s="1"/>
    </row>
    <row r="65" spans="2:95" ht="14.25" customHeight="1" x14ac:dyDescent="0.15">
      <c r="C65" s="891" t="str">
        <f>IF(OR($I$15="",C62="",C64=""),"（   ）",TEXT(WEEKDAY(DATE(2018+$I$15,C62,C64)),"(aaa)"))</f>
        <v>（   ）</v>
      </c>
      <c r="D65" s="892"/>
      <c r="E65" s="893"/>
      <c r="F65" s="910"/>
      <c r="G65" s="911"/>
      <c r="H65" s="911"/>
      <c r="I65" s="911"/>
      <c r="J65" s="911"/>
      <c r="K65" s="911"/>
      <c r="L65" s="911"/>
      <c r="M65" s="911"/>
      <c r="N65" s="915"/>
      <c r="O65" s="919"/>
      <c r="P65" s="920"/>
      <c r="Q65" s="866"/>
      <c r="R65" s="867"/>
      <c r="S65" s="868"/>
      <c r="T65" s="156"/>
      <c r="U65" s="209"/>
      <c r="V65" s="209"/>
      <c r="W65" s="209"/>
      <c r="X65" s="209"/>
      <c r="Y65" s="209"/>
      <c r="Z65" s="872"/>
      <c r="AA65" s="873"/>
      <c r="AB65" s="873"/>
      <c r="AC65" s="873"/>
      <c r="AD65" s="873"/>
      <c r="AE65" s="874"/>
      <c r="AF65" s="209"/>
      <c r="AG65" s="209"/>
      <c r="AH65" s="209"/>
      <c r="AI65" s="209"/>
      <c r="AJ65" s="209"/>
      <c r="AK65" s="209"/>
      <c r="AL65" s="209"/>
      <c r="AM65" s="209"/>
      <c r="AN65" s="209"/>
      <c r="AO65" s="209"/>
      <c r="AP65" s="209"/>
      <c r="AQ65" s="209"/>
      <c r="AR65" s="209"/>
      <c r="AS65" s="872"/>
      <c r="AT65" s="873"/>
      <c r="AU65" s="873"/>
      <c r="AV65" s="873"/>
      <c r="AW65" s="873"/>
      <c r="AX65" s="874"/>
      <c r="AY65" s="209"/>
      <c r="AZ65" s="209"/>
      <c r="BA65" s="209"/>
      <c r="BB65" s="209"/>
      <c r="BC65" s="209"/>
      <c r="BD65" s="209"/>
      <c r="BE65" s="209"/>
      <c r="BF65" s="209"/>
      <c r="BG65" s="209"/>
      <c r="BH65" s="209"/>
      <c r="BI65" s="209"/>
      <c r="BJ65" s="209"/>
      <c r="BK65" s="880"/>
      <c r="BL65" s="881"/>
      <c r="BM65" s="884"/>
      <c r="BN65" s="885"/>
      <c r="BO65" s="872"/>
      <c r="BP65" s="873"/>
      <c r="BQ65" s="873"/>
      <c r="BR65" s="873"/>
      <c r="BS65" s="873"/>
      <c r="BT65" s="874"/>
      <c r="BU65" s="209"/>
      <c r="BV65" s="209"/>
      <c r="BW65" s="209"/>
      <c r="BX65" s="209"/>
      <c r="BY65" s="209"/>
      <c r="BZ65" s="209"/>
      <c r="CA65" s="209"/>
      <c r="CB65" s="209"/>
      <c r="CC65" s="209"/>
      <c r="CD65" s="209"/>
      <c r="CE65" s="209"/>
      <c r="CF65" s="209"/>
      <c r="CG65" s="209"/>
      <c r="CH65" s="209"/>
      <c r="CI65" s="157"/>
      <c r="CJ65" s="924"/>
      <c r="CK65" s="925"/>
      <c r="CL65" s="925"/>
      <c r="CM65" s="925"/>
      <c r="CN65" s="925"/>
      <c r="CO65" s="925"/>
      <c r="CP65" s="926"/>
      <c r="CQ65" s="1"/>
    </row>
    <row r="66" spans="2:95" ht="14.25" customHeight="1" thickBot="1" x14ac:dyDescent="0.2">
      <c r="C66" s="921"/>
      <c r="D66" s="922"/>
      <c r="E66" s="923"/>
      <c r="F66" s="912"/>
      <c r="G66" s="913"/>
      <c r="H66" s="913"/>
      <c r="I66" s="913"/>
      <c r="J66" s="913"/>
      <c r="K66" s="913"/>
      <c r="L66" s="913"/>
      <c r="M66" s="913"/>
      <c r="N66" s="916"/>
      <c r="O66" s="930"/>
      <c r="P66" s="931"/>
      <c r="Q66" s="899" t="s">
        <v>20</v>
      </c>
      <c r="R66" s="900"/>
      <c r="S66" s="901"/>
      <c r="T66" s="158"/>
      <c r="U66" s="159"/>
      <c r="V66" s="159"/>
      <c r="W66" s="159"/>
      <c r="X66" s="159"/>
      <c r="Y66" s="159"/>
      <c r="Z66" s="902"/>
      <c r="AA66" s="903"/>
      <c r="AB66" s="903"/>
      <c r="AC66" s="903"/>
      <c r="AD66" s="903"/>
      <c r="AE66" s="904"/>
      <c r="AF66" s="159"/>
      <c r="AG66" s="159"/>
      <c r="AH66" s="159"/>
      <c r="AI66" s="159"/>
      <c r="AJ66" s="159"/>
      <c r="AK66" s="159"/>
      <c r="AL66" s="159"/>
      <c r="AM66" s="159"/>
      <c r="AN66" s="159"/>
      <c r="AO66" s="159"/>
      <c r="AP66" s="159"/>
      <c r="AQ66" s="159"/>
      <c r="AR66" s="159"/>
      <c r="AS66" s="902"/>
      <c r="AT66" s="903"/>
      <c r="AU66" s="903"/>
      <c r="AV66" s="903"/>
      <c r="AW66" s="903"/>
      <c r="AX66" s="904"/>
      <c r="AY66" s="159"/>
      <c r="AZ66" s="159"/>
      <c r="BA66" s="159"/>
      <c r="BB66" s="159"/>
      <c r="BC66" s="159"/>
      <c r="BD66" s="159"/>
      <c r="BE66" s="159"/>
      <c r="BF66" s="159"/>
      <c r="BG66" s="159"/>
      <c r="BH66" s="159"/>
      <c r="BI66" s="159"/>
      <c r="BJ66" s="159"/>
      <c r="BK66" s="124"/>
      <c r="BL66" s="124"/>
      <c r="BM66" s="124"/>
      <c r="BN66" s="124"/>
      <c r="BO66" s="902"/>
      <c r="BP66" s="903"/>
      <c r="BQ66" s="903"/>
      <c r="BR66" s="903"/>
      <c r="BS66" s="903"/>
      <c r="BT66" s="904"/>
      <c r="BU66" s="159"/>
      <c r="BV66" s="159"/>
      <c r="BW66" s="159"/>
      <c r="BX66" s="159"/>
      <c r="BY66" s="159"/>
      <c r="BZ66" s="159"/>
      <c r="CA66" s="159"/>
      <c r="CB66" s="159"/>
      <c r="CC66" s="159"/>
      <c r="CD66" s="159"/>
      <c r="CE66" s="159"/>
      <c r="CF66" s="159"/>
      <c r="CG66" s="159"/>
      <c r="CH66" s="159"/>
      <c r="CI66" s="160"/>
      <c r="CJ66" s="935"/>
      <c r="CK66" s="936"/>
      <c r="CL66" s="936"/>
      <c r="CM66" s="936"/>
      <c r="CN66" s="936"/>
      <c r="CO66" s="936"/>
      <c r="CP66" s="937"/>
      <c r="CQ66" s="1"/>
    </row>
    <row r="67" spans="2:95" s="26" customFormat="1" ht="14.25" customHeight="1" x14ac:dyDescent="0.15">
      <c r="B67" s="165"/>
      <c r="C67" s="905" t="s">
        <v>308</v>
      </c>
      <c r="D67" s="906"/>
      <c r="E67" s="907"/>
      <c r="F67" s="908"/>
      <c r="G67" s="909"/>
      <c r="H67" s="909"/>
      <c r="I67" s="909"/>
      <c r="J67" s="909"/>
      <c r="K67" s="909"/>
      <c r="L67" s="909"/>
      <c r="M67" s="909"/>
      <c r="N67" s="914"/>
      <c r="O67" s="917" t="s">
        <v>12</v>
      </c>
      <c r="P67" s="918"/>
      <c r="Q67" s="886" t="s">
        <v>284</v>
      </c>
      <c r="R67" s="887"/>
      <c r="S67" s="888"/>
      <c r="T67" s="166"/>
      <c r="U67" s="167"/>
      <c r="V67" s="167"/>
      <c r="W67" s="167"/>
      <c r="X67" s="167"/>
      <c r="Y67" s="167"/>
      <c r="Z67" s="857"/>
      <c r="AA67" s="858"/>
      <c r="AB67" s="858"/>
      <c r="AC67" s="858"/>
      <c r="AD67" s="858"/>
      <c r="AE67" s="859"/>
      <c r="AF67" s="167"/>
      <c r="AG67" s="167"/>
      <c r="AH67" s="167"/>
      <c r="AI67" s="167"/>
      <c r="AJ67" s="167"/>
      <c r="AK67" s="167"/>
      <c r="AL67" s="167"/>
      <c r="AM67" s="167"/>
      <c r="AN67" s="167"/>
      <c r="AO67" s="167"/>
      <c r="AP67" s="167"/>
      <c r="AQ67" s="167"/>
      <c r="AR67" s="167"/>
      <c r="AS67" s="857"/>
      <c r="AT67" s="858"/>
      <c r="AU67" s="858"/>
      <c r="AV67" s="858"/>
      <c r="AW67" s="858"/>
      <c r="AX67" s="859"/>
      <c r="AY67" s="167"/>
      <c r="AZ67" s="167"/>
      <c r="BA67" s="167"/>
      <c r="BB67" s="167"/>
      <c r="BC67" s="167"/>
      <c r="BD67" s="167"/>
      <c r="BE67" s="167"/>
      <c r="BF67" s="167"/>
      <c r="BG67" s="167"/>
      <c r="BH67" s="167"/>
      <c r="BI67" s="167"/>
      <c r="BJ67" s="167"/>
      <c r="BK67" s="168"/>
      <c r="BL67" s="168"/>
      <c r="BM67" s="168"/>
      <c r="BN67" s="168"/>
      <c r="BO67" s="857"/>
      <c r="BP67" s="858"/>
      <c r="BQ67" s="858"/>
      <c r="BR67" s="858"/>
      <c r="BS67" s="858"/>
      <c r="BT67" s="859"/>
      <c r="BU67" s="167"/>
      <c r="BV67" s="167"/>
      <c r="BW67" s="167"/>
      <c r="BX67" s="167"/>
      <c r="BY67" s="167"/>
      <c r="BZ67" s="167"/>
      <c r="CA67" s="167"/>
      <c r="CB67" s="167"/>
      <c r="CC67" s="167"/>
      <c r="CD67" s="167"/>
      <c r="CE67" s="167"/>
      <c r="CF67" s="167"/>
      <c r="CG67" s="167"/>
      <c r="CH67" s="167"/>
      <c r="CI67" s="169"/>
      <c r="CJ67" s="860" t="s">
        <v>161</v>
      </c>
      <c r="CK67" s="861"/>
      <c r="CL67" s="861"/>
      <c r="CM67" s="861"/>
      <c r="CN67" s="861"/>
      <c r="CO67" s="861"/>
      <c r="CP67" s="862"/>
    </row>
    <row r="68" spans="2:95" s="26" customFormat="1" ht="14.25" customHeight="1" x14ac:dyDescent="0.15">
      <c r="B68" s="165"/>
      <c r="C68" s="891"/>
      <c r="D68" s="892"/>
      <c r="E68" s="893"/>
      <c r="F68" s="910"/>
      <c r="G68" s="911"/>
      <c r="H68" s="911"/>
      <c r="I68" s="911"/>
      <c r="J68" s="911"/>
      <c r="K68" s="911"/>
      <c r="L68" s="911"/>
      <c r="M68" s="911"/>
      <c r="N68" s="915"/>
      <c r="O68" s="919"/>
      <c r="P68" s="920"/>
      <c r="Q68" s="863" t="s">
        <v>285</v>
      </c>
      <c r="R68" s="864"/>
      <c r="S68" s="865"/>
      <c r="T68" s="156"/>
      <c r="U68" s="209"/>
      <c r="V68" s="209"/>
      <c r="W68" s="209"/>
      <c r="X68" s="209"/>
      <c r="Y68" s="209"/>
      <c r="Z68" s="869"/>
      <c r="AA68" s="870"/>
      <c r="AB68" s="870"/>
      <c r="AC68" s="870"/>
      <c r="AD68" s="870"/>
      <c r="AE68" s="871"/>
      <c r="AF68" s="209"/>
      <c r="AG68" s="209"/>
      <c r="AH68" s="209"/>
      <c r="AI68" s="209"/>
      <c r="AJ68" s="209"/>
      <c r="AK68" s="209"/>
      <c r="AL68" s="209"/>
      <c r="AM68" s="209"/>
      <c r="AN68" s="209"/>
      <c r="AO68" s="209"/>
      <c r="AP68" s="209"/>
      <c r="AQ68" s="209"/>
      <c r="AR68" s="209"/>
      <c r="AS68" s="875"/>
      <c r="AT68" s="876"/>
      <c r="AU68" s="876"/>
      <c r="AV68" s="876"/>
      <c r="AW68" s="876"/>
      <c r="AX68" s="877"/>
      <c r="AY68" s="209"/>
      <c r="AZ68" s="209"/>
      <c r="BA68" s="209"/>
      <c r="BB68" s="209"/>
      <c r="BC68" s="209"/>
      <c r="BD68" s="209"/>
      <c r="BE68" s="209"/>
      <c r="BF68" s="209"/>
      <c r="BG68" s="209"/>
      <c r="BH68" s="209"/>
      <c r="BI68" s="209"/>
      <c r="BJ68" s="209"/>
      <c r="BK68" s="878" t="s">
        <v>281</v>
      </c>
      <c r="BL68" s="879"/>
      <c r="BM68" s="882" t="s">
        <v>138</v>
      </c>
      <c r="BN68" s="883"/>
      <c r="BO68" s="875"/>
      <c r="BP68" s="876"/>
      <c r="BQ68" s="876"/>
      <c r="BR68" s="876"/>
      <c r="BS68" s="876"/>
      <c r="BT68" s="877"/>
      <c r="BU68" s="209"/>
      <c r="BV68" s="209"/>
      <c r="BW68" s="209"/>
      <c r="BX68" s="209"/>
      <c r="BY68" s="209"/>
      <c r="BZ68" s="209"/>
      <c r="CA68" s="209"/>
      <c r="CB68" s="209"/>
      <c r="CC68" s="209"/>
      <c r="CD68" s="209"/>
      <c r="CE68" s="209"/>
      <c r="CF68" s="209"/>
      <c r="CG68" s="209"/>
      <c r="CH68" s="209"/>
      <c r="CI68" s="157"/>
      <c r="CJ68" s="889" t="s">
        <v>282</v>
      </c>
      <c r="CK68" s="890"/>
      <c r="CL68" s="890"/>
      <c r="CM68" s="890"/>
      <c r="CN68" s="890"/>
      <c r="CO68" s="890"/>
      <c r="CP68" s="129" t="s">
        <v>286</v>
      </c>
    </row>
    <row r="69" spans="2:95" s="26" customFormat="1" ht="14.25" customHeight="1" x14ac:dyDescent="0.15">
      <c r="B69" s="165"/>
      <c r="C69" s="891"/>
      <c r="D69" s="892"/>
      <c r="E69" s="893"/>
      <c r="F69" s="910"/>
      <c r="G69" s="911"/>
      <c r="H69" s="911"/>
      <c r="I69" s="911"/>
      <c r="J69" s="911"/>
      <c r="K69" s="911"/>
      <c r="L69" s="911"/>
      <c r="M69" s="911"/>
      <c r="N69" s="915"/>
      <c r="O69" s="919"/>
      <c r="P69" s="920"/>
      <c r="Q69" s="866"/>
      <c r="R69" s="867"/>
      <c r="S69" s="868"/>
      <c r="T69" s="156"/>
      <c r="U69" s="209"/>
      <c r="V69" s="209"/>
      <c r="W69" s="209"/>
      <c r="X69" s="209"/>
      <c r="Y69" s="209"/>
      <c r="Z69" s="872"/>
      <c r="AA69" s="873"/>
      <c r="AB69" s="873"/>
      <c r="AC69" s="873"/>
      <c r="AD69" s="873"/>
      <c r="AE69" s="874"/>
      <c r="AF69" s="209"/>
      <c r="AG69" s="209"/>
      <c r="AH69" s="209"/>
      <c r="AI69" s="209"/>
      <c r="AJ69" s="209"/>
      <c r="AK69" s="209"/>
      <c r="AL69" s="209"/>
      <c r="AM69" s="209"/>
      <c r="AN69" s="209"/>
      <c r="AO69" s="209"/>
      <c r="AP69" s="209"/>
      <c r="AQ69" s="209"/>
      <c r="AR69" s="209"/>
      <c r="AS69" s="872"/>
      <c r="AT69" s="873"/>
      <c r="AU69" s="873"/>
      <c r="AV69" s="873"/>
      <c r="AW69" s="873"/>
      <c r="AX69" s="874"/>
      <c r="AY69" s="209"/>
      <c r="AZ69" s="209"/>
      <c r="BA69" s="209"/>
      <c r="BB69" s="209"/>
      <c r="BC69" s="209"/>
      <c r="BD69" s="209"/>
      <c r="BE69" s="209"/>
      <c r="BF69" s="209"/>
      <c r="BG69" s="209"/>
      <c r="BH69" s="209"/>
      <c r="BI69" s="209"/>
      <c r="BJ69" s="209"/>
      <c r="BK69" s="880"/>
      <c r="BL69" s="881"/>
      <c r="BM69" s="884"/>
      <c r="BN69" s="885"/>
      <c r="BO69" s="872"/>
      <c r="BP69" s="873"/>
      <c r="BQ69" s="873"/>
      <c r="BR69" s="873"/>
      <c r="BS69" s="873"/>
      <c r="BT69" s="874"/>
      <c r="BU69" s="209"/>
      <c r="BV69" s="209"/>
      <c r="BW69" s="209"/>
      <c r="BX69" s="209"/>
      <c r="BY69" s="209"/>
      <c r="BZ69" s="209"/>
      <c r="CA69" s="209"/>
      <c r="CB69" s="209"/>
      <c r="CC69" s="209"/>
      <c r="CD69" s="209"/>
      <c r="CE69" s="209"/>
      <c r="CF69" s="209"/>
      <c r="CG69" s="209"/>
      <c r="CH69" s="209"/>
      <c r="CI69" s="157"/>
      <c r="CJ69" s="894" t="s">
        <v>283</v>
      </c>
      <c r="CK69" s="895"/>
      <c r="CL69" s="895"/>
      <c r="CM69" s="895"/>
      <c r="CN69" s="895"/>
      <c r="CO69" s="895"/>
      <c r="CP69" s="130" t="s">
        <v>286</v>
      </c>
    </row>
    <row r="70" spans="2:95" s="26" customFormat="1" ht="14.25" customHeight="1" thickBot="1" x14ac:dyDescent="0.2">
      <c r="B70" s="165"/>
      <c r="C70" s="896" t="s">
        <v>196</v>
      </c>
      <c r="D70" s="897"/>
      <c r="E70" s="898"/>
      <c r="F70" s="910"/>
      <c r="G70" s="911"/>
      <c r="H70" s="911"/>
      <c r="I70" s="911"/>
      <c r="J70" s="911"/>
      <c r="K70" s="911"/>
      <c r="L70" s="911"/>
      <c r="M70" s="911"/>
      <c r="N70" s="915"/>
      <c r="O70" s="919"/>
      <c r="P70" s="920"/>
      <c r="Q70" s="899" t="s">
        <v>20</v>
      </c>
      <c r="R70" s="900"/>
      <c r="S70" s="901"/>
      <c r="T70" s="158"/>
      <c r="U70" s="159"/>
      <c r="V70" s="159"/>
      <c r="W70" s="159"/>
      <c r="X70" s="159"/>
      <c r="Y70" s="159"/>
      <c r="Z70" s="902"/>
      <c r="AA70" s="903"/>
      <c r="AB70" s="903"/>
      <c r="AC70" s="903"/>
      <c r="AD70" s="903"/>
      <c r="AE70" s="904"/>
      <c r="AF70" s="159"/>
      <c r="AG70" s="159"/>
      <c r="AH70" s="159"/>
      <c r="AI70" s="159"/>
      <c r="AJ70" s="159"/>
      <c r="AK70" s="159"/>
      <c r="AL70" s="159"/>
      <c r="AM70" s="159"/>
      <c r="AN70" s="159"/>
      <c r="AO70" s="159"/>
      <c r="AP70" s="159"/>
      <c r="AQ70" s="159"/>
      <c r="AR70" s="159"/>
      <c r="AS70" s="902"/>
      <c r="AT70" s="903"/>
      <c r="AU70" s="903"/>
      <c r="AV70" s="903"/>
      <c r="AW70" s="903"/>
      <c r="AX70" s="904"/>
      <c r="AY70" s="159"/>
      <c r="AZ70" s="159"/>
      <c r="BA70" s="159"/>
      <c r="BB70" s="159"/>
      <c r="BC70" s="159"/>
      <c r="BD70" s="159"/>
      <c r="BE70" s="159"/>
      <c r="BF70" s="159"/>
      <c r="BG70" s="159"/>
      <c r="BH70" s="159"/>
      <c r="BI70" s="159"/>
      <c r="BJ70" s="159"/>
      <c r="BK70" s="124"/>
      <c r="BL70" s="124"/>
      <c r="BM70" s="124"/>
      <c r="BN70" s="124"/>
      <c r="BO70" s="902"/>
      <c r="BP70" s="903"/>
      <c r="BQ70" s="903"/>
      <c r="BR70" s="903"/>
      <c r="BS70" s="903"/>
      <c r="BT70" s="904"/>
      <c r="BU70" s="159"/>
      <c r="BV70" s="159"/>
      <c r="BW70" s="159"/>
      <c r="BX70" s="159"/>
      <c r="BY70" s="159"/>
      <c r="BZ70" s="159"/>
      <c r="CA70" s="159"/>
      <c r="CB70" s="159"/>
      <c r="CC70" s="159"/>
      <c r="CD70" s="159"/>
      <c r="CE70" s="159"/>
      <c r="CF70" s="159"/>
      <c r="CG70" s="159"/>
      <c r="CH70" s="159"/>
      <c r="CI70" s="160"/>
      <c r="CJ70" s="927" t="s">
        <v>287</v>
      </c>
      <c r="CK70" s="928"/>
      <c r="CL70" s="928"/>
      <c r="CM70" s="928"/>
      <c r="CN70" s="928"/>
      <c r="CO70" s="928"/>
      <c r="CP70" s="929"/>
    </row>
    <row r="71" spans="2:95" s="26" customFormat="1" ht="14.25" customHeight="1" x14ac:dyDescent="0.15">
      <c r="B71" s="165"/>
      <c r="C71" s="891"/>
      <c r="D71" s="892"/>
      <c r="E71" s="893"/>
      <c r="F71" s="910"/>
      <c r="G71" s="911"/>
      <c r="H71" s="911"/>
      <c r="I71" s="911"/>
      <c r="J71" s="911"/>
      <c r="K71" s="911"/>
      <c r="L71" s="911"/>
      <c r="M71" s="911"/>
      <c r="N71" s="915"/>
      <c r="O71" s="917" t="s">
        <v>14</v>
      </c>
      <c r="P71" s="918"/>
      <c r="Q71" s="886" t="s">
        <v>284</v>
      </c>
      <c r="R71" s="887"/>
      <c r="S71" s="888"/>
      <c r="T71" s="166"/>
      <c r="U71" s="167"/>
      <c r="V71" s="167"/>
      <c r="W71" s="167"/>
      <c r="X71" s="167"/>
      <c r="Y71" s="167"/>
      <c r="Z71" s="857"/>
      <c r="AA71" s="858"/>
      <c r="AB71" s="858"/>
      <c r="AC71" s="858"/>
      <c r="AD71" s="858"/>
      <c r="AE71" s="859"/>
      <c r="AF71" s="167"/>
      <c r="AG71" s="167"/>
      <c r="AH71" s="167"/>
      <c r="AI71" s="167"/>
      <c r="AJ71" s="167"/>
      <c r="AK71" s="167"/>
      <c r="AL71" s="167"/>
      <c r="AM71" s="167"/>
      <c r="AN71" s="167"/>
      <c r="AO71" s="167"/>
      <c r="AP71" s="167"/>
      <c r="AQ71" s="167"/>
      <c r="AR71" s="167"/>
      <c r="AS71" s="857"/>
      <c r="AT71" s="858"/>
      <c r="AU71" s="858"/>
      <c r="AV71" s="858"/>
      <c r="AW71" s="858"/>
      <c r="AX71" s="859"/>
      <c r="AY71" s="167"/>
      <c r="AZ71" s="167"/>
      <c r="BA71" s="167"/>
      <c r="BB71" s="167"/>
      <c r="BC71" s="167"/>
      <c r="BD71" s="167"/>
      <c r="BE71" s="167"/>
      <c r="BF71" s="167"/>
      <c r="BG71" s="167"/>
      <c r="BH71" s="167"/>
      <c r="BI71" s="167"/>
      <c r="BJ71" s="167"/>
      <c r="BK71" s="168"/>
      <c r="BL71" s="168"/>
      <c r="BM71" s="168"/>
      <c r="BN71" s="168"/>
      <c r="BO71" s="857"/>
      <c r="BP71" s="858"/>
      <c r="BQ71" s="858"/>
      <c r="BR71" s="858"/>
      <c r="BS71" s="858"/>
      <c r="BT71" s="859"/>
      <c r="BU71" s="167"/>
      <c r="BV71" s="167"/>
      <c r="BW71" s="167"/>
      <c r="BX71" s="167"/>
      <c r="BY71" s="167"/>
      <c r="BZ71" s="167"/>
      <c r="CA71" s="167"/>
      <c r="CB71" s="167"/>
      <c r="CC71" s="167"/>
      <c r="CD71" s="167"/>
      <c r="CE71" s="167"/>
      <c r="CF71" s="167"/>
      <c r="CG71" s="167"/>
      <c r="CH71" s="167"/>
      <c r="CI71" s="169"/>
      <c r="CJ71" s="932"/>
      <c r="CK71" s="933"/>
      <c r="CL71" s="933"/>
      <c r="CM71" s="933"/>
      <c r="CN71" s="933"/>
      <c r="CO71" s="933"/>
      <c r="CP71" s="934"/>
    </row>
    <row r="72" spans="2:95" s="26" customFormat="1" ht="14.25" customHeight="1" x14ac:dyDescent="0.15">
      <c r="B72" s="165"/>
      <c r="C72" s="891" t="s">
        <v>19</v>
      </c>
      <c r="D72" s="892"/>
      <c r="E72" s="893"/>
      <c r="F72" s="910"/>
      <c r="G72" s="911"/>
      <c r="H72" s="911"/>
      <c r="I72" s="911"/>
      <c r="J72" s="911"/>
      <c r="K72" s="911"/>
      <c r="L72" s="911"/>
      <c r="M72" s="911"/>
      <c r="N72" s="915"/>
      <c r="O72" s="919"/>
      <c r="P72" s="920"/>
      <c r="Q72" s="863" t="s">
        <v>285</v>
      </c>
      <c r="R72" s="864"/>
      <c r="S72" s="865"/>
      <c r="T72" s="156"/>
      <c r="U72" s="209"/>
      <c r="V72" s="209"/>
      <c r="W72" s="209"/>
      <c r="X72" s="209"/>
      <c r="Y72" s="209"/>
      <c r="Z72" s="869"/>
      <c r="AA72" s="870"/>
      <c r="AB72" s="870"/>
      <c r="AC72" s="870"/>
      <c r="AD72" s="870"/>
      <c r="AE72" s="871"/>
      <c r="AF72" s="209"/>
      <c r="AG72" s="209"/>
      <c r="AH72" s="209"/>
      <c r="AI72" s="209"/>
      <c r="AJ72" s="209"/>
      <c r="AK72" s="209"/>
      <c r="AL72" s="209"/>
      <c r="AM72" s="209"/>
      <c r="AN72" s="209"/>
      <c r="AO72" s="209"/>
      <c r="AP72" s="209"/>
      <c r="AQ72" s="209"/>
      <c r="AR72" s="209"/>
      <c r="AS72" s="875"/>
      <c r="AT72" s="876"/>
      <c r="AU72" s="876"/>
      <c r="AV72" s="876"/>
      <c r="AW72" s="876"/>
      <c r="AX72" s="877"/>
      <c r="AY72" s="209"/>
      <c r="AZ72" s="209"/>
      <c r="BA72" s="209"/>
      <c r="BB72" s="209"/>
      <c r="BC72" s="209"/>
      <c r="BD72" s="209"/>
      <c r="BE72" s="209"/>
      <c r="BF72" s="209"/>
      <c r="BG72" s="209"/>
      <c r="BH72" s="209"/>
      <c r="BI72" s="209"/>
      <c r="BJ72" s="209"/>
      <c r="BK72" s="878" t="s">
        <v>281</v>
      </c>
      <c r="BL72" s="879"/>
      <c r="BM72" s="882" t="s">
        <v>138</v>
      </c>
      <c r="BN72" s="883"/>
      <c r="BO72" s="875"/>
      <c r="BP72" s="876"/>
      <c r="BQ72" s="876"/>
      <c r="BR72" s="876"/>
      <c r="BS72" s="876"/>
      <c r="BT72" s="877"/>
      <c r="BU72" s="209"/>
      <c r="BV72" s="209"/>
      <c r="BW72" s="209"/>
      <c r="BX72" s="209"/>
      <c r="BY72" s="209"/>
      <c r="BZ72" s="209"/>
      <c r="CA72" s="209"/>
      <c r="CB72" s="209"/>
      <c r="CC72" s="209"/>
      <c r="CD72" s="209"/>
      <c r="CE72" s="209"/>
      <c r="CF72" s="209"/>
      <c r="CG72" s="209"/>
      <c r="CH72" s="209"/>
      <c r="CI72" s="157"/>
      <c r="CJ72" s="924"/>
      <c r="CK72" s="925"/>
      <c r="CL72" s="925"/>
      <c r="CM72" s="925"/>
      <c r="CN72" s="925"/>
      <c r="CO72" s="925"/>
      <c r="CP72" s="926"/>
    </row>
    <row r="73" spans="2:95" s="26" customFormat="1" ht="14.25" customHeight="1" x14ac:dyDescent="0.15">
      <c r="B73" s="165"/>
      <c r="C73" s="891" t="str">
        <f>IF(OR($I$15="",C70="",C72=""),"（   ）",TEXT(WEEKDAY(DATE(2018+$I$15,C70,C72)),"(aaa)"))</f>
        <v>（   ）</v>
      </c>
      <c r="D73" s="892"/>
      <c r="E73" s="893"/>
      <c r="F73" s="910"/>
      <c r="G73" s="911"/>
      <c r="H73" s="911"/>
      <c r="I73" s="911"/>
      <c r="J73" s="911"/>
      <c r="K73" s="911"/>
      <c r="L73" s="911"/>
      <c r="M73" s="911"/>
      <c r="N73" s="915"/>
      <c r="O73" s="919"/>
      <c r="P73" s="920"/>
      <c r="Q73" s="866"/>
      <c r="R73" s="867"/>
      <c r="S73" s="868"/>
      <c r="T73" s="156"/>
      <c r="U73" s="209"/>
      <c r="V73" s="209"/>
      <c r="W73" s="209"/>
      <c r="X73" s="209"/>
      <c r="Y73" s="209"/>
      <c r="Z73" s="872"/>
      <c r="AA73" s="873"/>
      <c r="AB73" s="873"/>
      <c r="AC73" s="873"/>
      <c r="AD73" s="873"/>
      <c r="AE73" s="874"/>
      <c r="AF73" s="209"/>
      <c r="AG73" s="209"/>
      <c r="AH73" s="209"/>
      <c r="AI73" s="209"/>
      <c r="AJ73" s="209"/>
      <c r="AK73" s="209"/>
      <c r="AL73" s="209"/>
      <c r="AM73" s="209"/>
      <c r="AN73" s="209"/>
      <c r="AO73" s="209"/>
      <c r="AP73" s="209"/>
      <c r="AQ73" s="209"/>
      <c r="AR73" s="209"/>
      <c r="AS73" s="872"/>
      <c r="AT73" s="873"/>
      <c r="AU73" s="873"/>
      <c r="AV73" s="873"/>
      <c r="AW73" s="873"/>
      <c r="AX73" s="874"/>
      <c r="AY73" s="209"/>
      <c r="AZ73" s="209"/>
      <c r="BA73" s="209"/>
      <c r="BB73" s="209"/>
      <c r="BC73" s="209"/>
      <c r="BD73" s="209"/>
      <c r="BE73" s="209"/>
      <c r="BF73" s="209"/>
      <c r="BG73" s="209"/>
      <c r="BH73" s="209"/>
      <c r="BI73" s="209"/>
      <c r="BJ73" s="209"/>
      <c r="BK73" s="880"/>
      <c r="BL73" s="881"/>
      <c r="BM73" s="884"/>
      <c r="BN73" s="885"/>
      <c r="BO73" s="872"/>
      <c r="BP73" s="873"/>
      <c r="BQ73" s="873"/>
      <c r="BR73" s="873"/>
      <c r="BS73" s="873"/>
      <c r="BT73" s="874"/>
      <c r="BU73" s="209"/>
      <c r="BV73" s="209"/>
      <c r="BW73" s="209"/>
      <c r="BX73" s="209"/>
      <c r="BY73" s="209"/>
      <c r="BZ73" s="209"/>
      <c r="CA73" s="209"/>
      <c r="CB73" s="209"/>
      <c r="CC73" s="209"/>
      <c r="CD73" s="209"/>
      <c r="CE73" s="209"/>
      <c r="CF73" s="209"/>
      <c r="CG73" s="209"/>
      <c r="CH73" s="209"/>
      <c r="CI73" s="157"/>
      <c r="CJ73" s="924"/>
      <c r="CK73" s="925"/>
      <c r="CL73" s="925"/>
      <c r="CM73" s="925"/>
      <c r="CN73" s="925"/>
      <c r="CO73" s="925"/>
      <c r="CP73" s="926"/>
    </row>
    <row r="74" spans="2:95" s="26" customFormat="1" ht="14.25" customHeight="1" thickBot="1" x14ac:dyDescent="0.2">
      <c r="B74" s="165"/>
      <c r="C74" s="921"/>
      <c r="D74" s="922"/>
      <c r="E74" s="923"/>
      <c r="F74" s="910"/>
      <c r="G74" s="911"/>
      <c r="H74" s="911"/>
      <c r="I74" s="911"/>
      <c r="J74" s="911"/>
      <c r="K74" s="911"/>
      <c r="L74" s="911"/>
      <c r="M74" s="911"/>
      <c r="N74" s="915"/>
      <c r="O74" s="930"/>
      <c r="P74" s="931"/>
      <c r="Q74" s="899" t="s">
        <v>20</v>
      </c>
      <c r="R74" s="900"/>
      <c r="S74" s="901"/>
      <c r="T74" s="158"/>
      <c r="U74" s="159"/>
      <c r="V74" s="159"/>
      <c r="W74" s="159"/>
      <c r="X74" s="159"/>
      <c r="Y74" s="159"/>
      <c r="Z74" s="902"/>
      <c r="AA74" s="903"/>
      <c r="AB74" s="903"/>
      <c r="AC74" s="903"/>
      <c r="AD74" s="903"/>
      <c r="AE74" s="904"/>
      <c r="AF74" s="159"/>
      <c r="AG74" s="159"/>
      <c r="AH74" s="159"/>
      <c r="AI74" s="159"/>
      <c r="AJ74" s="159"/>
      <c r="AK74" s="159"/>
      <c r="AL74" s="159"/>
      <c r="AM74" s="159"/>
      <c r="AN74" s="159"/>
      <c r="AO74" s="159"/>
      <c r="AP74" s="159"/>
      <c r="AQ74" s="159"/>
      <c r="AR74" s="159"/>
      <c r="AS74" s="902"/>
      <c r="AT74" s="903"/>
      <c r="AU74" s="903"/>
      <c r="AV74" s="903"/>
      <c r="AW74" s="903"/>
      <c r="AX74" s="904"/>
      <c r="AY74" s="159"/>
      <c r="AZ74" s="159"/>
      <c r="BA74" s="159"/>
      <c r="BB74" s="159"/>
      <c r="BC74" s="159"/>
      <c r="BD74" s="159"/>
      <c r="BE74" s="159"/>
      <c r="BF74" s="159"/>
      <c r="BG74" s="159"/>
      <c r="BH74" s="159"/>
      <c r="BI74" s="159"/>
      <c r="BJ74" s="159"/>
      <c r="BK74" s="124"/>
      <c r="BL74" s="124"/>
      <c r="BM74" s="124"/>
      <c r="BN74" s="124"/>
      <c r="BO74" s="902"/>
      <c r="BP74" s="903"/>
      <c r="BQ74" s="903"/>
      <c r="BR74" s="903"/>
      <c r="BS74" s="903"/>
      <c r="BT74" s="904"/>
      <c r="BU74" s="159"/>
      <c r="BV74" s="159"/>
      <c r="BW74" s="159"/>
      <c r="BX74" s="159"/>
      <c r="BY74" s="159"/>
      <c r="BZ74" s="159"/>
      <c r="CA74" s="159"/>
      <c r="CB74" s="159"/>
      <c r="CC74" s="159"/>
      <c r="CD74" s="159"/>
      <c r="CE74" s="159"/>
      <c r="CF74" s="159"/>
      <c r="CG74" s="159"/>
      <c r="CH74" s="159"/>
      <c r="CI74" s="160"/>
      <c r="CJ74" s="935"/>
      <c r="CK74" s="936"/>
      <c r="CL74" s="936"/>
      <c r="CM74" s="936"/>
      <c r="CN74" s="936"/>
      <c r="CO74" s="936"/>
      <c r="CP74" s="937"/>
    </row>
    <row r="75" spans="2:95" s="26" customFormat="1" ht="14.25" customHeight="1" x14ac:dyDescent="0.15">
      <c r="B75" s="165"/>
      <c r="C75" s="905" t="s">
        <v>307</v>
      </c>
      <c r="D75" s="906"/>
      <c r="E75" s="907"/>
      <c r="F75" s="908"/>
      <c r="G75" s="909"/>
      <c r="H75" s="909"/>
      <c r="I75" s="909"/>
      <c r="J75" s="909"/>
      <c r="K75" s="909"/>
      <c r="L75" s="909"/>
      <c r="M75" s="909"/>
      <c r="N75" s="914"/>
      <c r="O75" s="917" t="s">
        <v>12</v>
      </c>
      <c r="P75" s="918"/>
      <c r="Q75" s="886" t="s">
        <v>284</v>
      </c>
      <c r="R75" s="887"/>
      <c r="S75" s="888"/>
      <c r="T75" s="166"/>
      <c r="U75" s="167"/>
      <c r="V75" s="167"/>
      <c r="W75" s="167"/>
      <c r="X75" s="167"/>
      <c r="Y75" s="167"/>
      <c r="Z75" s="857"/>
      <c r="AA75" s="858"/>
      <c r="AB75" s="858"/>
      <c r="AC75" s="858"/>
      <c r="AD75" s="858"/>
      <c r="AE75" s="859"/>
      <c r="AF75" s="167"/>
      <c r="AG75" s="167"/>
      <c r="AH75" s="167"/>
      <c r="AI75" s="167"/>
      <c r="AJ75" s="167"/>
      <c r="AK75" s="167"/>
      <c r="AL75" s="167"/>
      <c r="AM75" s="167"/>
      <c r="AN75" s="167"/>
      <c r="AO75" s="167"/>
      <c r="AP75" s="167"/>
      <c r="AQ75" s="167"/>
      <c r="AR75" s="167"/>
      <c r="AS75" s="857"/>
      <c r="AT75" s="858"/>
      <c r="AU75" s="858"/>
      <c r="AV75" s="858"/>
      <c r="AW75" s="858"/>
      <c r="AX75" s="859"/>
      <c r="AY75" s="167"/>
      <c r="AZ75" s="167"/>
      <c r="BA75" s="167"/>
      <c r="BB75" s="167"/>
      <c r="BC75" s="167"/>
      <c r="BD75" s="167"/>
      <c r="BE75" s="167"/>
      <c r="BF75" s="167"/>
      <c r="BG75" s="167"/>
      <c r="BH75" s="167"/>
      <c r="BI75" s="167"/>
      <c r="BJ75" s="167"/>
      <c r="BK75" s="168"/>
      <c r="BL75" s="168"/>
      <c r="BM75" s="168"/>
      <c r="BN75" s="168"/>
      <c r="BO75" s="857"/>
      <c r="BP75" s="858"/>
      <c r="BQ75" s="858"/>
      <c r="BR75" s="858"/>
      <c r="BS75" s="858"/>
      <c r="BT75" s="859"/>
      <c r="BU75" s="167"/>
      <c r="BV75" s="167"/>
      <c r="BW75" s="167"/>
      <c r="BX75" s="167"/>
      <c r="BY75" s="167"/>
      <c r="BZ75" s="167"/>
      <c r="CA75" s="167"/>
      <c r="CB75" s="167"/>
      <c r="CC75" s="167"/>
      <c r="CD75" s="167"/>
      <c r="CE75" s="167"/>
      <c r="CF75" s="167"/>
      <c r="CG75" s="167"/>
      <c r="CH75" s="167"/>
      <c r="CI75" s="169"/>
      <c r="CJ75" s="860" t="s">
        <v>161</v>
      </c>
      <c r="CK75" s="861"/>
      <c r="CL75" s="861"/>
      <c r="CM75" s="861"/>
      <c r="CN75" s="861"/>
      <c r="CO75" s="861"/>
      <c r="CP75" s="862"/>
    </row>
    <row r="76" spans="2:95" s="26" customFormat="1" ht="14.25" customHeight="1" x14ac:dyDescent="0.15">
      <c r="B76" s="165"/>
      <c r="C76" s="891"/>
      <c r="D76" s="892"/>
      <c r="E76" s="893"/>
      <c r="F76" s="910"/>
      <c r="G76" s="911"/>
      <c r="H76" s="911"/>
      <c r="I76" s="911"/>
      <c r="J76" s="911"/>
      <c r="K76" s="911"/>
      <c r="L76" s="911"/>
      <c r="M76" s="911"/>
      <c r="N76" s="915"/>
      <c r="O76" s="919"/>
      <c r="P76" s="920"/>
      <c r="Q76" s="863" t="s">
        <v>285</v>
      </c>
      <c r="R76" s="864"/>
      <c r="S76" s="865"/>
      <c r="T76" s="156"/>
      <c r="U76" s="209"/>
      <c r="V76" s="209"/>
      <c r="W76" s="209"/>
      <c r="X76" s="209"/>
      <c r="Y76" s="209"/>
      <c r="Z76" s="869"/>
      <c r="AA76" s="870"/>
      <c r="AB76" s="870"/>
      <c r="AC76" s="870"/>
      <c r="AD76" s="870"/>
      <c r="AE76" s="871"/>
      <c r="AF76" s="209"/>
      <c r="AG76" s="209"/>
      <c r="AH76" s="209"/>
      <c r="AI76" s="209"/>
      <c r="AJ76" s="209"/>
      <c r="AK76" s="209"/>
      <c r="AL76" s="209"/>
      <c r="AM76" s="209"/>
      <c r="AN76" s="209"/>
      <c r="AO76" s="209"/>
      <c r="AP76" s="209"/>
      <c r="AQ76" s="209"/>
      <c r="AR76" s="209"/>
      <c r="AS76" s="875"/>
      <c r="AT76" s="876"/>
      <c r="AU76" s="876"/>
      <c r="AV76" s="876"/>
      <c r="AW76" s="876"/>
      <c r="AX76" s="877"/>
      <c r="AY76" s="209"/>
      <c r="AZ76" s="209"/>
      <c r="BA76" s="209"/>
      <c r="BB76" s="209"/>
      <c r="BC76" s="209"/>
      <c r="BD76" s="209"/>
      <c r="BE76" s="209"/>
      <c r="BF76" s="209"/>
      <c r="BG76" s="209"/>
      <c r="BH76" s="209"/>
      <c r="BI76" s="209"/>
      <c r="BJ76" s="209"/>
      <c r="BK76" s="878" t="s">
        <v>281</v>
      </c>
      <c r="BL76" s="879"/>
      <c r="BM76" s="882" t="s">
        <v>138</v>
      </c>
      <c r="BN76" s="883"/>
      <c r="BO76" s="875"/>
      <c r="BP76" s="876"/>
      <c r="BQ76" s="876"/>
      <c r="BR76" s="876"/>
      <c r="BS76" s="876"/>
      <c r="BT76" s="877"/>
      <c r="BU76" s="209"/>
      <c r="BV76" s="209"/>
      <c r="BW76" s="209"/>
      <c r="BX76" s="209"/>
      <c r="BY76" s="209"/>
      <c r="BZ76" s="209"/>
      <c r="CA76" s="209"/>
      <c r="CB76" s="209"/>
      <c r="CC76" s="209"/>
      <c r="CD76" s="209"/>
      <c r="CE76" s="209"/>
      <c r="CF76" s="209"/>
      <c r="CG76" s="209"/>
      <c r="CH76" s="209"/>
      <c r="CI76" s="157"/>
      <c r="CJ76" s="889" t="s">
        <v>282</v>
      </c>
      <c r="CK76" s="890"/>
      <c r="CL76" s="890"/>
      <c r="CM76" s="890"/>
      <c r="CN76" s="890"/>
      <c r="CO76" s="890"/>
      <c r="CP76" s="129" t="s">
        <v>286</v>
      </c>
    </row>
    <row r="77" spans="2:95" s="26" customFormat="1" ht="14.25" customHeight="1" x14ac:dyDescent="0.15">
      <c r="B77" s="165"/>
      <c r="C77" s="891"/>
      <c r="D77" s="892"/>
      <c r="E77" s="893"/>
      <c r="F77" s="910"/>
      <c r="G77" s="911"/>
      <c r="H77" s="911"/>
      <c r="I77" s="911"/>
      <c r="J77" s="911"/>
      <c r="K77" s="911"/>
      <c r="L77" s="911"/>
      <c r="M77" s="911"/>
      <c r="N77" s="915"/>
      <c r="O77" s="919"/>
      <c r="P77" s="920"/>
      <c r="Q77" s="866"/>
      <c r="R77" s="867"/>
      <c r="S77" s="868"/>
      <c r="T77" s="156"/>
      <c r="U77" s="209"/>
      <c r="V77" s="209"/>
      <c r="W77" s="209"/>
      <c r="X77" s="209"/>
      <c r="Y77" s="209"/>
      <c r="Z77" s="872"/>
      <c r="AA77" s="873"/>
      <c r="AB77" s="873"/>
      <c r="AC77" s="873"/>
      <c r="AD77" s="873"/>
      <c r="AE77" s="874"/>
      <c r="AF77" s="209"/>
      <c r="AG77" s="209"/>
      <c r="AH77" s="209"/>
      <c r="AI77" s="209"/>
      <c r="AJ77" s="209"/>
      <c r="AK77" s="209"/>
      <c r="AL77" s="209"/>
      <c r="AM77" s="209"/>
      <c r="AN77" s="209"/>
      <c r="AO77" s="209"/>
      <c r="AP77" s="209"/>
      <c r="AQ77" s="209"/>
      <c r="AR77" s="209"/>
      <c r="AS77" s="872"/>
      <c r="AT77" s="873"/>
      <c r="AU77" s="873"/>
      <c r="AV77" s="873"/>
      <c r="AW77" s="873"/>
      <c r="AX77" s="874"/>
      <c r="AY77" s="209"/>
      <c r="AZ77" s="209"/>
      <c r="BA77" s="209"/>
      <c r="BB77" s="209"/>
      <c r="BC77" s="209"/>
      <c r="BD77" s="209"/>
      <c r="BE77" s="209"/>
      <c r="BF77" s="209"/>
      <c r="BG77" s="209"/>
      <c r="BH77" s="209"/>
      <c r="BI77" s="209"/>
      <c r="BJ77" s="209"/>
      <c r="BK77" s="880"/>
      <c r="BL77" s="881"/>
      <c r="BM77" s="884"/>
      <c r="BN77" s="885"/>
      <c r="BO77" s="872"/>
      <c r="BP77" s="873"/>
      <c r="BQ77" s="873"/>
      <c r="BR77" s="873"/>
      <c r="BS77" s="873"/>
      <c r="BT77" s="874"/>
      <c r="BU77" s="209"/>
      <c r="BV77" s="209"/>
      <c r="BW77" s="209"/>
      <c r="BX77" s="209"/>
      <c r="BY77" s="209"/>
      <c r="BZ77" s="209"/>
      <c r="CA77" s="209"/>
      <c r="CB77" s="209"/>
      <c r="CC77" s="209"/>
      <c r="CD77" s="209"/>
      <c r="CE77" s="209"/>
      <c r="CF77" s="209"/>
      <c r="CG77" s="209"/>
      <c r="CH77" s="209"/>
      <c r="CI77" s="157"/>
      <c r="CJ77" s="894" t="s">
        <v>283</v>
      </c>
      <c r="CK77" s="895"/>
      <c r="CL77" s="895"/>
      <c r="CM77" s="895"/>
      <c r="CN77" s="895"/>
      <c r="CO77" s="895"/>
      <c r="CP77" s="130" t="s">
        <v>286</v>
      </c>
    </row>
    <row r="78" spans="2:95" s="26" customFormat="1" ht="14.25" customHeight="1" thickBot="1" x14ac:dyDescent="0.2">
      <c r="B78" s="165"/>
      <c r="C78" s="896" t="s">
        <v>196</v>
      </c>
      <c r="D78" s="897"/>
      <c r="E78" s="898"/>
      <c r="F78" s="910"/>
      <c r="G78" s="911"/>
      <c r="H78" s="911"/>
      <c r="I78" s="911"/>
      <c r="J78" s="911"/>
      <c r="K78" s="911"/>
      <c r="L78" s="911"/>
      <c r="M78" s="911"/>
      <c r="N78" s="915"/>
      <c r="O78" s="919"/>
      <c r="P78" s="920"/>
      <c r="Q78" s="899" t="s">
        <v>20</v>
      </c>
      <c r="R78" s="900"/>
      <c r="S78" s="901"/>
      <c r="T78" s="158"/>
      <c r="U78" s="159"/>
      <c r="V78" s="159"/>
      <c r="W78" s="159"/>
      <c r="X78" s="159"/>
      <c r="Y78" s="159"/>
      <c r="Z78" s="902"/>
      <c r="AA78" s="903"/>
      <c r="AB78" s="903"/>
      <c r="AC78" s="903"/>
      <c r="AD78" s="903"/>
      <c r="AE78" s="904"/>
      <c r="AF78" s="159"/>
      <c r="AG78" s="159"/>
      <c r="AH78" s="159"/>
      <c r="AI78" s="159"/>
      <c r="AJ78" s="159"/>
      <c r="AK78" s="159"/>
      <c r="AL78" s="159"/>
      <c r="AM78" s="159"/>
      <c r="AN78" s="159"/>
      <c r="AO78" s="159"/>
      <c r="AP78" s="159"/>
      <c r="AQ78" s="159"/>
      <c r="AR78" s="159"/>
      <c r="AS78" s="902"/>
      <c r="AT78" s="903"/>
      <c r="AU78" s="903"/>
      <c r="AV78" s="903"/>
      <c r="AW78" s="903"/>
      <c r="AX78" s="904"/>
      <c r="AY78" s="159"/>
      <c r="AZ78" s="159"/>
      <c r="BA78" s="159"/>
      <c r="BB78" s="159"/>
      <c r="BC78" s="159"/>
      <c r="BD78" s="159"/>
      <c r="BE78" s="159"/>
      <c r="BF78" s="159"/>
      <c r="BG78" s="159"/>
      <c r="BH78" s="159"/>
      <c r="BI78" s="159"/>
      <c r="BJ78" s="159"/>
      <c r="BK78" s="124"/>
      <c r="BL78" s="124"/>
      <c r="BM78" s="124"/>
      <c r="BN78" s="124"/>
      <c r="BO78" s="902"/>
      <c r="BP78" s="903"/>
      <c r="BQ78" s="903"/>
      <c r="BR78" s="903"/>
      <c r="BS78" s="903"/>
      <c r="BT78" s="904"/>
      <c r="BU78" s="159"/>
      <c r="BV78" s="159"/>
      <c r="BW78" s="159"/>
      <c r="BX78" s="159"/>
      <c r="BY78" s="159"/>
      <c r="BZ78" s="159"/>
      <c r="CA78" s="159"/>
      <c r="CB78" s="159"/>
      <c r="CC78" s="159"/>
      <c r="CD78" s="159"/>
      <c r="CE78" s="159"/>
      <c r="CF78" s="159"/>
      <c r="CG78" s="159"/>
      <c r="CH78" s="159"/>
      <c r="CI78" s="160"/>
      <c r="CJ78" s="927" t="s">
        <v>287</v>
      </c>
      <c r="CK78" s="928"/>
      <c r="CL78" s="928"/>
      <c r="CM78" s="928"/>
      <c r="CN78" s="928"/>
      <c r="CO78" s="928"/>
      <c r="CP78" s="929"/>
    </row>
    <row r="79" spans="2:95" s="26" customFormat="1" ht="14.25" customHeight="1" x14ac:dyDescent="0.15">
      <c r="B79" s="165"/>
      <c r="C79" s="891"/>
      <c r="D79" s="892"/>
      <c r="E79" s="893"/>
      <c r="F79" s="910"/>
      <c r="G79" s="911"/>
      <c r="H79" s="911"/>
      <c r="I79" s="911"/>
      <c r="J79" s="911"/>
      <c r="K79" s="911"/>
      <c r="L79" s="911"/>
      <c r="M79" s="911"/>
      <c r="N79" s="915"/>
      <c r="O79" s="917" t="s">
        <v>14</v>
      </c>
      <c r="P79" s="918"/>
      <c r="Q79" s="886" t="s">
        <v>284</v>
      </c>
      <c r="R79" s="887"/>
      <c r="S79" s="888"/>
      <c r="T79" s="166"/>
      <c r="U79" s="167"/>
      <c r="V79" s="167"/>
      <c r="W79" s="167"/>
      <c r="X79" s="167"/>
      <c r="Y79" s="167"/>
      <c r="Z79" s="857"/>
      <c r="AA79" s="858"/>
      <c r="AB79" s="858"/>
      <c r="AC79" s="858"/>
      <c r="AD79" s="858"/>
      <c r="AE79" s="859"/>
      <c r="AF79" s="167"/>
      <c r="AG79" s="167"/>
      <c r="AH79" s="167"/>
      <c r="AI79" s="167"/>
      <c r="AJ79" s="167"/>
      <c r="AK79" s="167"/>
      <c r="AL79" s="167"/>
      <c r="AM79" s="167"/>
      <c r="AN79" s="167"/>
      <c r="AO79" s="167"/>
      <c r="AP79" s="167"/>
      <c r="AQ79" s="167"/>
      <c r="AR79" s="167"/>
      <c r="AS79" s="857"/>
      <c r="AT79" s="858"/>
      <c r="AU79" s="858"/>
      <c r="AV79" s="858"/>
      <c r="AW79" s="858"/>
      <c r="AX79" s="859"/>
      <c r="AY79" s="167"/>
      <c r="AZ79" s="167"/>
      <c r="BA79" s="167"/>
      <c r="BB79" s="167"/>
      <c r="BC79" s="167"/>
      <c r="BD79" s="167"/>
      <c r="BE79" s="167"/>
      <c r="BF79" s="167"/>
      <c r="BG79" s="167"/>
      <c r="BH79" s="167"/>
      <c r="BI79" s="167"/>
      <c r="BJ79" s="167"/>
      <c r="BK79" s="168"/>
      <c r="BL79" s="168"/>
      <c r="BM79" s="168"/>
      <c r="BN79" s="168"/>
      <c r="BO79" s="857"/>
      <c r="BP79" s="858"/>
      <c r="BQ79" s="858"/>
      <c r="BR79" s="858"/>
      <c r="BS79" s="858"/>
      <c r="BT79" s="859"/>
      <c r="BU79" s="167"/>
      <c r="BV79" s="167"/>
      <c r="BW79" s="167"/>
      <c r="BX79" s="167"/>
      <c r="BY79" s="167"/>
      <c r="BZ79" s="167"/>
      <c r="CA79" s="167"/>
      <c r="CB79" s="167"/>
      <c r="CC79" s="167"/>
      <c r="CD79" s="167"/>
      <c r="CE79" s="167"/>
      <c r="CF79" s="167"/>
      <c r="CG79" s="167"/>
      <c r="CH79" s="167"/>
      <c r="CI79" s="169"/>
      <c r="CJ79" s="932"/>
      <c r="CK79" s="933"/>
      <c r="CL79" s="933"/>
      <c r="CM79" s="933"/>
      <c r="CN79" s="933"/>
      <c r="CO79" s="933"/>
      <c r="CP79" s="934"/>
    </row>
    <row r="80" spans="2:95" s="26" customFormat="1" ht="14.25" customHeight="1" x14ac:dyDescent="0.15">
      <c r="B80" s="165"/>
      <c r="C80" s="891" t="s">
        <v>19</v>
      </c>
      <c r="D80" s="892"/>
      <c r="E80" s="893"/>
      <c r="F80" s="910"/>
      <c r="G80" s="911"/>
      <c r="H80" s="911"/>
      <c r="I80" s="911"/>
      <c r="J80" s="911"/>
      <c r="K80" s="911"/>
      <c r="L80" s="911"/>
      <c r="M80" s="911"/>
      <c r="N80" s="915"/>
      <c r="O80" s="919"/>
      <c r="P80" s="920"/>
      <c r="Q80" s="863" t="s">
        <v>285</v>
      </c>
      <c r="R80" s="864"/>
      <c r="S80" s="865"/>
      <c r="T80" s="156"/>
      <c r="U80" s="209"/>
      <c r="V80" s="209"/>
      <c r="W80" s="209"/>
      <c r="X80" s="209"/>
      <c r="Y80" s="209"/>
      <c r="Z80" s="869"/>
      <c r="AA80" s="870"/>
      <c r="AB80" s="870"/>
      <c r="AC80" s="870"/>
      <c r="AD80" s="870"/>
      <c r="AE80" s="871"/>
      <c r="AF80" s="209"/>
      <c r="AG80" s="209"/>
      <c r="AH80" s="209"/>
      <c r="AI80" s="209"/>
      <c r="AJ80" s="209"/>
      <c r="AK80" s="209"/>
      <c r="AL80" s="209"/>
      <c r="AM80" s="209"/>
      <c r="AN80" s="209"/>
      <c r="AO80" s="209"/>
      <c r="AP80" s="209"/>
      <c r="AQ80" s="209"/>
      <c r="AR80" s="209"/>
      <c r="AS80" s="875"/>
      <c r="AT80" s="876"/>
      <c r="AU80" s="876"/>
      <c r="AV80" s="876"/>
      <c r="AW80" s="876"/>
      <c r="AX80" s="877"/>
      <c r="AY80" s="209"/>
      <c r="AZ80" s="209"/>
      <c r="BA80" s="209"/>
      <c r="BB80" s="209"/>
      <c r="BC80" s="209"/>
      <c r="BD80" s="209"/>
      <c r="BE80" s="209"/>
      <c r="BF80" s="209"/>
      <c r="BG80" s="209"/>
      <c r="BH80" s="209"/>
      <c r="BI80" s="209"/>
      <c r="BJ80" s="209"/>
      <c r="BK80" s="878" t="s">
        <v>281</v>
      </c>
      <c r="BL80" s="879"/>
      <c r="BM80" s="882" t="s">
        <v>138</v>
      </c>
      <c r="BN80" s="883"/>
      <c r="BO80" s="875"/>
      <c r="BP80" s="876"/>
      <c r="BQ80" s="876"/>
      <c r="BR80" s="876"/>
      <c r="BS80" s="876"/>
      <c r="BT80" s="877"/>
      <c r="BU80" s="209"/>
      <c r="BV80" s="209"/>
      <c r="BW80" s="209"/>
      <c r="BX80" s="209"/>
      <c r="BY80" s="209"/>
      <c r="BZ80" s="209"/>
      <c r="CA80" s="209"/>
      <c r="CB80" s="209"/>
      <c r="CC80" s="209"/>
      <c r="CD80" s="209"/>
      <c r="CE80" s="209"/>
      <c r="CF80" s="209"/>
      <c r="CG80" s="209"/>
      <c r="CH80" s="209"/>
      <c r="CI80" s="157"/>
      <c r="CJ80" s="924"/>
      <c r="CK80" s="925"/>
      <c r="CL80" s="925"/>
      <c r="CM80" s="925"/>
      <c r="CN80" s="925"/>
      <c r="CO80" s="925"/>
      <c r="CP80" s="926"/>
    </row>
    <row r="81" spans="2:95" ht="14.25" customHeight="1" x14ac:dyDescent="0.15">
      <c r="C81" s="891" t="str">
        <f>IF(OR($I$15="",C78="",C80=""),"（   ）",TEXT(WEEKDAY(DATE(2018+$I$15,C78,C80)),"(aaa)"))</f>
        <v>（   ）</v>
      </c>
      <c r="D81" s="892"/>
      <c r="E81" s="893"/>
      <c r="F81" s="910"/>
      <c r="G81" s="911"/>
      <c r="H81" s="911"/>
      <c r="I81" s="911"/>
      <c r="J81" s="911"/>
      <c r="K81" s="911"/>
      <c r="L81" s="911"/>
      <c r="M81" s="911"/>
      <c r="N81" s="915"/>
      <c r="O81" s="919"/>
      <c r="P81" s="920"/>
      <c r="Q81" s="866"/>
      <c r="R81" s="867"/>
      <c r="S81" s="868"/>
      <c r="T81" s="156"/>
      <c r="U81" s="209"/>
      <c r="V81" s="209"/>
      <c r="W81" s="209"/>
      <c r="X81" s="209"/>
      <c r="Y81" s="209"/>
      <c r="Z81" s="872"/>
      <c r="AA81" s="873"/>
      <c r="AB81" s="873"/>
      <c r="AC81" s="873"/>
      <c r="AD81" s="873"/>
      <c r="AE81" s="874"/>
      <c r="AF81" s="209"/>
      <c r="AG81" s="209"/>
      <c r="AH81" s="209"/>
      <c r="AI81" s="209"/>
      <c r="AJ81" s="209"/>
      <c r="AK81" s="209"/>
      <c r="AL81" s="209"/>
      <c r="AM81" s="209"/>
      <c r="AN81" s="209"/>
      <c r="AO81" s="209"/>
      <c r="AP81" s="209"/>
      <c r="AQ81" s="209"/>
      <c r="AR81" s="209"/>
      <c r="AS81" s="872"/>
      <c r="AT81" s="873"/>
      <c r="AU81" s="873"/>
      <c r="AV81" s="873"/>
      <c r="AW81" s="873"/>
      <c r="AX81" s="874"/>
      <c r="AY81" s="209"/>
      <c r="AZ81" s="209"/>
      <c r="BA81" s="209"/>
      <c r="BB81" s="209"/>
      <c r="BC81" s="209"/>
      <c r="BD81" s="209"/>
      <c r="BE81" s="209"/>
      <c r="BF81" s="209"/>
      <c r="BG81" s="209"/>
      <c r="BH81" s="209"/>
      <c r="BI81" s="209"/>
      <c r="BJ81" s="209"/>
      <c r="BK81" s="880"/>
      <c r="BL81" s="881"/>
      <c r="BM81" s="884"/>
      <c r="BN81" s="885"/>
      <c r="BO81" s="872"/>
      <c r="BP81" s="873"/>
      <c r="BQ81" s="873"/>
      <c r="BR81" s="873"/>
      <c r="BS81" s="873"/>
      <c r="BT81" s="874"/>
      <c r="BU81" s="209"/>
      <c r="BV81" s="209"/>
      <c r="BW81" s="209"/>
      <c r="BX81" s="209"/>
      <c r="BY81" s="209"/>
      <c r="BZ81" s="209"/>
      <c r="CA81" s="209"/>
      <c r="CB81" s="209"/>
      <c r="CC81" s="209"/>
      <c r="CD81" s="209"/>
      <c r="CE81" s="209"/>
      <c r="CF81" s="209"/>
      <c r="CG81" s="209"/>
      <c r="CH81" s="209"/>
      <c r="CI81" s="157"/>
      <c r="CJ81" s="924"/>
      <c r="CK81" s="925"/>
      <c r="CL81" s="925"/>
      <c r="CM81" s="925"/>
      <c r="CN81" s="925"/>
      <c r="CO81" s="925"/>
      <c r="CP81" s="926"/>
      <c r="CQ81" s="1"/>
    </row>
    <row r="82" spans="2:95" ht="14.25" customHeight="1" thickBot="1" x14ac:dyDescent="0.2">
      <c r="C82" s="921"/>
      <c r="D82" s="922"/>
      <c r="E82" s="923"/>
      <c r="F82" s="912"/>
      <c r="G82" s="913"/>
      <c r="H82" s="913"/>
      <c r="I82" s="913"/>
      <c r="J82" s="913"/>
      <c r="K82" s="913"/>
      <c r="L82" s="913"/>
      <c r="M82" s="913"/>
      <c r="N82" s="916"/>
      <c r="O82" s="930"/>
      <c r="P82" s="931"/>
      <c r="Q82" s="899" t="s">
        <v>20</v>
      </c>
      <c r="R82" s="900"/>
      <c r="S82" s="901"/>
      <c r="T82" s="158"/>
      <c r="U82" s="159"/>
      <c r="V82" s="159"/>
      <c r="W82" s="159"/>
      <c r="X82" s="159"/>
      <c r="Y82" s="159"/>
      <c r="Z82" s="902"/>
      <c r="AA82" s="903"/>
      <c r="AB82" s="903"/>
      <c r="AC82" s="903"/>
      <c r="AD82" s="903"/>
      <c r="AE82" s="904"/>
      <c r="AF82" s="159"/>
      <c r="AG82" s="159"/>
      <c r="AH82" s="159"/>
      <c r="AI82" s="159"/>
      <c r="AJ82" s="159"/>
      <c r="AK82" s="159"/>
      <c r="AL82" s="159"/>
      <c r="AM82" s="159"/>
      <c r="AN82" s="159"/>
      <c r="AO82" s="159"/>
      <c r="AP82" s="159"/>
      <c r="AQ82" s="159"/>
      <c r="AR82" s="159"/>
      <c r="AS82" s="902"/>
      <c r="AT82" s="903"/>
      <c r="AU82" s="903"/>
      <c r="AV82" s="903"/>
      <c r="AW82" s="903"/>
      <c r="AX82" s="904"/>
      <c r="AY82" s="159"/>
      <c r="AZ82" s="159"/>
      <c r="BA82" s="159"/>
      <c r="BB82" s="159"/>
      <c r="BC82" s="159"/>
      <c r="BD82" s="159"/>
      <c r="BE82" s="159"/>
      <c r="BF82" s="159"/>
      <c r="BG82" s="159"/>
      <c r="BH82" s="159"/>
      <c r="BI82" s="159"/>
      <c r="BJ82" s="159"/>
      <c r="BK82" s="124"/>
      <c r="BL82" s="124"/>
      <c r="BM82" s="124"/>
      <c r="BN82" s="124"/>
      <c r="BO82" s="902"/>
      <c r="BP82" s="903"/>
      <c r="BQ82" s="903"/>
      <c r="BR82" s="903"/>
      <c r="BS82" s="903"/>
      <c r="BT82" s="904"/>
      <c r="BU82" s="159"/>
      <c r="BV82" s="159"/>
      <c r="BW82" s="159"/>
      <c r="BX82" s="159"/>
      <c r="BY82" s="159"/>
      <c r="BZ82" s="159"/>
      <c r="CA82" s="159"/>
      <c r="CB82" s="159"/>
      <c r="CC82" s="159"/>
      <c r="CD82" s="159"/>
      <c r="CE82" s="159"/>
      <c r="CF82" s="159"/>
      <c r="CG82" s="159"/>
      <c r="CH82" s="159"/>
      <c r="CI82" s="160"/>
      <c r="CJ82" s="935"/>
      <c r="CK82" s="936"/>
      <c r="CL82" s="936"/>
      <c r="CM82" s="936"/>
      <c r="CN82" s="936"/>
      <c r="CO82" s="936"/>
      <c r="CP82" s="937"/>
      <c r="CQ82" s="1"/>
    </row>
    <row r="83" spans="2:95" ht="14.25" customHeight="1" x14ac:dyDescent="0.15">
      <c r="C83" s="905" t="s">
        <v>306</v>
      </c>
      <c r="D83" s="906"/>
      <c r="E83" s="907"/>
      <c r="F83" s="908"/>
      <c r="G83" s="909"/>
      <c r="H83" s="909"/>
      <c r="I83" s="909"/>
      <c r="J83" s="909"/>
      <c r="K83" s="909"/>
      <c r="L83" s="909"/>
      <c r="M83" s="909"/>
      <c r="N83" s="914"/>
      <c r="O83" s="917" t="s">
        <v>12</v>
      </c>
      <c r="P83" s="918"/>
      <c r="Q83" s="886" t="s">
        <v>284</v>
      </c>
      <c r="R83" s="887"/>
      <c r="S83" s="888"/>
      <c r="T83" s="166"/>
      <c r="U83" s="167"/>
      <c r="V83" s="167"/>
      <c r="W83" s="167"/>
      <c r="X83" s="167"/>
      <c r="Y83" s="167"/>
      <c r="Z83" s="857"/>
      <c r="AA83" s="858"/>
      <c r="AB83" s="858"/>
      <c r="AC83" s="858"/>
      <c r="AD83" s="858"/>
      <c r="AE83" s="859"/>
      <c r="AF83" s="167"/>
      <c r="AG83" s="167"/>
      <c r="AH83" s="167"/>
      <c r="AI83" s="167"/>
      <c r="AJ83" s="167"/>
      <c r="AK83" s="167"/>
      <c r="AL83" s="167"/>
      <c r="AM83" s="167"/>
      <c r="AN83" s="167"/>
      <c r="AO83" s="167"/>
      <c r="AP83" s="167"/>
      <c r="AQ83" s="167"/>
      <c r="AR83" s="167"/>
      <c r="AS83" s="857"/>
      <c r="AT83" s="858"/>
      <c r="AU83" s="858"/>
      <c r="AV83" s="858"/>
      <c r="AW83" s="858"/>
      <c r="AX83" s="859"/>
      <c r="AY83" s="167"/>
      <c r="AZ83" s="167"/>
      <c r="BA83" s="167"/>
      <c r="BB83" s="167"/>
      <c r="BC83" s="167"/>
      <c r="BD83" s="167"/>
      <c r="BE83" s="167"/>
      <c r="BF83" s="167"/>
      <c r="BG83" s="167"/>
      <c r="BH83" s="167"/>
      <c r="BI83" s="167"/>
      <c r="BJ83" s="167"/>
      <c r="BK83" s="168"/>
      <c r="BL83" s="168"/>
      <c r="BM83" s="168"/>
      <c r="BN83" s="168"/>
      <c r="BO83" s="857"/>
      <c r="BP83" s="858"/>
      <c r="BQ83" s="858"/>
      <c r="BR83" s="858"/>
      <c r="BS83" s="858"/>
      <c r="BT83" s="859"/>
      <c r="BU83" s="167"/>
      <c r="BV83" s="167"/>
      <c r="BW83" s="167"/>
      <c r="BX83" s="167"/>
      <c r="BY83" s="167"/>
      <c r="BZ83" s="167"/>
      <c r="CA83" s="167"/>
      <c r="CB83" s="167"/>
      <c r="CC83" s="167"/>
      <c r="CD83" s="167"/>
      <c r="CE83" s="167"/>
      <c r="CF83" s="167"/>
      <c r="CG83" s="167"/>
      <c r="CH83" s="167"/>
      <c r="CI83" s="169"/>
      <c r="CJ83" s="860" t="s">
        <v>161</v>
      </c>
      <c r="CK83" s="861"/>
      <c r="CL83" s="861"/>
      <c r="CM83" s="861"/>
      <c r="CN83" s="861"/>
      <c r="CO83" s="861"/>
      <c r="CP83" s="862"/>
      <c r="CQ83" s="1"/>
    </row>
    <row r="84" spans="2:95" ht="14.25" customHeight="1" x14ac:dyDescent="0.15">
      <c r="B84" s="9"/>
      <c r="C84" s="891"/>
      <c r="D84" s="892"/>
      <c r="E84" s="893"/>
      <c r="F84" s="910"/>
      <c r="G84" s="911"/>
      <c r="H84" s="911"/>
      <c r="I84" s="911"/>
      <c r="J84" s="911"/>
      <c r="K84" s="911"/>
      <c r="L84" s="911"/>
      <c r="M84" s="911"/>
      <c r="N84" s="915"/>
      <c r="O84" s="919"/>
      <c r="P84" s="920"/>
      <c r="Q84" s="863" t="s">
        <v>285</v>
      </c>
      <c r="R84" s="864"/>
      <c r="S84" s="865"/>
      <c r="T84" s="156"/>
      <c r="U84" s="209"/>
      <c r="V84" s="209"/>
      <c r="W84" s="209"/>
      <c r="X84" s="209"/>
      <c r="Y84" s="209"/>
      <c r="Z84" s="869"/>
      <c r="AA84" s="870"/>
      <c r="AB84" s="870"/>
      <c r="AC84" s="870"/>
      <c r="AD84" s="870"/>
      <c r="AE84" s="871"/>
      <c r="AF84" s="209"/>
      <c r="AG84" s="209"/>
      <c r="AH84" s="209"/>
      <c r="AI84" s="209"/>
      <c r="AJ84" s="209"/>
      <c r="AK84" s="209"/>
      <c r="AL84" s="209"/>
      <c r="AM84" s="209"/>
      <c r="AN84" s="209"/>
      <c r="AO84" s="209"/>
      <c r="AP84" s="209"/>
      <c r="AQ84" s="209"/>
      <c r="AR84" s="209"/>
      <c r="AS84" s="875"/>
      <c r="AT84" s="876"/>
      <c r="AU84" s="876"/>
      <c r="AV84" s="876"/>
      <c r="AW84" s="876"/>
      <c r="AX84" s="877"/>
      <c r="AY84" s="209"/>
      <c r="AZ84" s="209"/>
      <c r="BA84" s="209"/>
      <c r="BB84" s="209"/>
      <c r="BC84" s="209"/>
      <c r="BD84" s="209"/>
      <c r="BE84" s="209"/>
      <c r="BF84" s="209"/>
      <c r="BG84" s="209"/>
      <c r="BH84" s="209"/>
      <c r="BI84" s="209"/>
      <c r="BJ84" s="209"/>
      <c r="BK84" s="878" t="s">
        <v>281</v>
      </c>
      <c r="BL84" s="879"/>
      <c r="BM84" s="882" t="s">
        <v>138</v>
      </c>
      <c r="BN84" s="883"/>
      <c r="BO84" s="875"/>
      <c r="BP84" s="876"/>
      <c r="BQ84" s="876"/>
      <c r="BR84" s="876"/>
      <c r="BS84" s="876"/>
      <c r="BT84" s="877"/>
      <c r="BU84" s="209"/>
      <c r="BV84" s="209"/>
      <c r="BW84" s="209"/>
      <c r="BX84" s="209"/>
      <c r="BY84" s="209"/>
      <c r="BZ84" s="209"/>
      <c r="CA84" s="209"/>
      <c r="CB84" s="209"/>
      <c r="CC84" s="209"/>
      <c r="CD84" s="209"/>
      <c r="CE84" s="209"/>
      <c r="CF84" s="209"/>
      <c r="CG84" s="209"/>
      <c r="CH84" s="209"/>
      <c r="CI84" s="157"/>
      <c r="CJ84" s="889" t="s">
        <v>282</v>
      </c>
      <c r="CK84" s="890"/>
      <c r="CL84" s="890"/>
      <c r="CM84" s="890"/>
      <c r="CN84" s="890"/>
      <c r="CO84" s="890"/>
      <c r="CP84" s="129" t="s">
        <v>286</v>
      </c>
      <c r="CQ84" s="1"/>
    </row>
    <row r="85" spans="2:95" ht="14.25" customHeight="1" x14ac:dyDescent="0.15">
      <c r="B85" s="9"/>
      <c r="C85" s="891"/>
      <c r="D85" s="892"/>
      <c r="E85" s="893"/>
      <c r="F85" s="910"/>
      <c r="G85" s="911"/>
      <c r="H85" s="911"/>
      <c r="I85" s="911"/>
      <c r="J85" s="911"/>
      <c r="K85" s="911"/>
      <c r="L85" s="911"/>
      <c r="M85" s="911"/>
      <c r="N85" s="915"/>
      <c r="O85" s="919"/>
      <c r="P85" s="920"/>
      <c r="Q85" s="866"/>
      <c r="R85" s="867"/>
      <c r="S85" s="868"/>
      <c r="T85" s="156"/>
      <c r="U85" s="209"/>
      <c r="V85" s="209"/>
      <c r="W85" s="209"/>
      <c r="X85" s="209"/>
      <c r="Y85" s="209"/>
      <c r="Z85" s="872"/>
      <c r="AA85" s="873"/>
      <c r="AB85" s="873"/>
      <c r="AC85" s="873"/>
      <c r="AD85" s="873"/>
      <c r="AE85" s="874"/>
      <c r="AF85" s="209"/>
      <c r="AG85" s="209"/>
      <c r="AH85" s="209"/>
      <c r="AI85" s="209"/>
      <c r="AJ85" s="209"/>
      <c r="AK85" s="209"/>
      <c r="AL85" s="209"/>
      <c r="AM85" s="209"/>
      <c r="AN85" s="209"/>
      <c r="AO85" s="209"/>
      <c r="AP85" s="209"/>
      <c r="AQ85" s="209"/>
      <c r="AR85" s="209"/>
      <c r="AS85" s="872"/>
      <c r="AT85" s="873"/>
      <c r="AU85" s="873"/>
      <c r="AV85" s="873"/>
      <c r="AW85" s="873"/>
      <c r="AX85" s="874"/>
      <c r="AY85" s="209"/>
      <c r="AZ85" s="209"/>
      <c r="BA85" s="209"/>
      <c r="BB85" s="209"/>
      <c r="BC85" s="209"/>
      <c r="BD85" s="209"/>
      <c r="BE85" s="209"/>
      <c r="BF85" s="209"/>
      <c r="BG85" s="209"/>
      <c r="BH85" s="209"/>
      <c r="BI85" s="209"/>
      <c r="BJ85" s="209"/>
      <c r="BK85" s="880"/>
      <c r="BL85" s="881"/>
      <c r="BM85" s="884"/>
      <c r="BN85" s="885"/>
      <c r="BO85" s="872"/>
      <c r="BP85" s="873"/>
      <c r="BQ85" s="873"/>
      <c r="BR85" s="873"/>
      <c r="BS85" s="873"/>
      <c r="BT85" s="874"/>
      <c r="BU85" s="209"/>
      <c r="BV85" s="209"/>
      <c r="BW85" s="209"/>
      <c r="BX85" s="209"/>
      <c r="BY85" s="209"/>
      <c r="BZ85" s="209"/>
      <c r="CA85" s="209"/>
      <c r="CB85" s="209"/>
      <c r="CC85" s="209"/>
      <c r="CD85" s="209"/>
      <c r="CE85" s="209"/>
      <c r="CF85" s="209"/>
      <c r="CG85" s="209"/>
      <c r="CH85" s="209"/>
      <c r="CI85" s="157"/>
      <c r="CJ85" s="894" t="s">
        <v>283</v>
      </c>
      <c r="CK85" s="895"/>
      <c r="CL85" s="895"/>
      <c r="CM85" s="895"/>
      <c r="CN85" s="895"/>
      <c r="CO85" s="895"/>
      <c r="CP85" s="130" t="s">
        <v>286</v>
      </c>
      <c r="CQ85" s="1"/>
    </row>
    <row r="86" spans="2:95" ht="14.25" customHeight="1" thickBot="1" x14ac:dyDescent="0.2">
      <c r="B86" s="9"/>
      <c r="C86" s="896" t="s">
        <v>196</v>
      </c>
      <c r="D86" s="897"/>
      <c r="E86" s="898"/>
      <c r="F86" s="910"/>
      <c r="G86" s="911"/>
      <c r="H86" s="911"/>
      <c r="I86" s="911"/>
      <c r="J86" s="911"/>
      <c r="K86" s="911"/>
      <c r="L86" s="911"/>
      <c r="M86" s="911"/>
      <c r="N86" s="915"/>
      <c r="O86" s="919"/>
      <c r="P86" s="920"/>
      <c r="Q86" s="899" t="s">
        <v>20</v>
      </c>
      <c r="R86" s="900"/>
      <c r="S86" s="901"/>
      <c r="T86" s="158"/>
      <c r="U86" s="159"/>
      <c r="V86" s="159"/>
      <c r="W86" s="159"/>
      <c r="X86" s="159"/>
      <c r="Y86" s="159"/>
      <c r="Z86" s="902"/>
      <c r="AA86" s="903"/>
      <c r="AB86" s="903"/>
      <c r="AC86" s="903"/>
      <c r="AD86" s="903"/>
      <c r="AE86" s="904"/>
      <c r="AF86" s="159"/>
      <c r="AG86" s="159"/>
      <c r="AH86" s="159"/>
      <c r="AI86" s="159"/>
      <c r="AJ86" s="159"/>
      <c r="AK86" s="159"/>
      <c r="AL86" s="159"/>
      <c r="AM86" s="159"/>
      <c r="AN86" s="159"/>
      <c r="AO86" s="159"/>
      <c r="AP86" s="159"/>
      <c r="AQ86" s="159"/>
      <c r="AR86" s="159"/>
      <c r="AS86" s="902"/>
      <c r="AT86" s="903"/>
      <c r="AU86" s="903"/>
      <c r="AV86" s="903"/>
      <c r="AW86" s="903"/>
      <c r="AX86" s="904"/>
      <c r="AY86" s="159"/>
      <c r="AZ86" s="159"/>
      <c r="BA86" s="159"/>
      <c r="BB86" s="159"/>
      <c r="BC86" s="159"/>
      <c r="BD86" s="159"/>
      <c r="BE86" s="159"/>
      <c r="BF86" s="159"/>
      <c r="BG86" s="159"/>
      <c r="BH86" s="159"/>
      <c r="BI86" s="159"/>
      <c r="BJ86" s="159"/>
      <c r="BK86" s="124"/>
      <c r="BL86" s="124"/>
      <c r="BM86" s="124"/>
      <c r="BN86" s="124"/>
      <c r="BO86" s="902"/>
      <c r="BP86" s="903"/>
      <c r="BQ86" s="903"/>
      <c r="BR86" s="903"/>
      <c r="BS86" s="903"/>
      <c r="BT86" s="904"/>
      <c r="BU86" s="159"/>
      <c r="BV86" s="159"/>
      <c r="BW86" s="159"/>
      <c r="BX86" s="159"/>
      <c r="BY86" s="159"/>
      <c r="BZ86" s="159"/>
      <c r="CA86" s="159"/>
      <c r="CB86" s="159"/>
      <c r="CC86" s="159"/>
      <c r="CD86" s="159"/>
      <c r="CE86" s="159"/>
      <c r="CF86" s="159"/>
      <c r="CG86" s="159"/>
      <c r="CH86" s="159"/>
      <c r="CI86" s="160"/>
      <c r="CJ86" s="927" t="s">
        <v>287</v>
      </c>
      <c r="CK86" s="928"/>
      <c r="CL86" s="928"/>
      <c r="CM86" s="928"/>
      <c r="CN86" s="928"/>
      <c r="CO86" s="928"/>
      <c r="CP86" s="929"/>
      <c r="CQ86" s="1"/>
    </row>
    <row r="87" spans="2:95" ht="14.25" customHeight="1" x14ac:dyDescent="0.15">
      <c r="B87" s="9"/>
      <c r="C87" s="891"/>
      <c r="D87" s="892"/>
      <c r="E87" s="893"/>
      <c r="F87" s="910"/>
      <c r="G87" s="911"/>
      <c r="H87" s="911"/>
      <c r="I87" s="911"/>
      <c r="J87" s="911"/>
      <c r="K87" s="911"/>
      <c r="L87" s="911"/>
      <c r="M87" s="911"/>
      <c r="N87" s="915"/>
      <c r="O87" s="917" t="s">
        <v>14</v>
      </c>
      <c r="P87" s="918"/>
      <c r="Q87" s="886" t="s">
        <v>284</v>
      </c>
      <c r="R87" s="887"/>
      <c r="S87" s="888"/>
      <c r="T87" s="166"/>
      <c r="U87" s="167"/>
      <c r="V87" s="167"/>
      <c r="W87" s="167"/>
      <c r="X87" s="167"/>
      <c r="Y87" s="167"/>
      <c r="Z87" s="857"/>
      <c r="AA87" s="858"/>
      <c r="AB87" s="858"/>
      <c r="AC87" s="858"/>
      <c r="AD87" s="858"/>
      <c r="AE87" s="859"/>
      <c r="AF87" s="167"/>
      <c r="AG87" s="167"/>
      <c r="AH87" s="167"/>
      <c r="AI87" s="167"/>
      <c r="AJ87" s="167"/>
      <c r="AK87" s="167"/>
      <c r="AL87" s="167"/>
      <c r="AM87" s="167"/>
      <c r="AN87" s="167"/>
      <c r="AO87" s="167"/>
      <c r="AP87" s="167"/>
      <c r="AQ87" s="167"/>
      <c r="AR87" s="167"/>
      <c r="AS87" s="857"/>
      <c r="AT87" s="858"/>
      <c r="AU87" s="858"/>
      <c r="AV87" s="858"/>
      <c r="AW87" s="858"/>
      <c r="AX87" s="859"/>
      <c r="AY87" s="167"/>
      <c r="AZ87" s="167"/>
      <c r="BA87" s="167"/>
      <c r="BB87" s="167"/>
      <c r="BC87" s="167"/>
      <c r="BD87" s="167"/>
      <c r="BE87" s="167"/>
      <c r="BF87" s="167"/>
      <c r="BG87" s="167"/>
      <c r="BH87" s="167"/>
      <c r="BI87" s="167"/>
      <c r="BJ87" s="167"/>
      <c r="BK87" s="168"/>
      <c r="BL87" s="168"/>
      <c r="BM87" s="168"/>
      <c r="BN87" s="168"/>
      <c r="BO87" s="857"/>
      <c r="BP87" s="858"/>
      <c r="BQ87" s="858"/>
      <c r="BR87" s="858"/>
      <c r="BS87" s="858"/>
      <c r="BT87" s="859"/>
      <c r="BU87" s="167"/>
      <c r="BV87" s="167"/>
      <c r="BW87" s="167"/>
      <c r="BX87" s="167"/>
      <c r="BY87" s="167"/>
      <c r="BZ87" s="167"/>
      <c r="CA87" s="167"/>
      <c r="CB87" s="167"/>
      <c r="CC87" s="167"/>
      <c r="CD87" s="167"/>
      <c r="CE87" s="167"/>
      <c r="CF87" s="167"/>
      <c r="CG87" s="167"/>
      <c r="CH87" s="167"/>
      <c r="CI87" s="169"/>
      <c r="CJ87" s="932"/>
      <c r="CK87" s="933"/>
      <c r="CL87" s="933"/>
      <c r="CM87" s="933"/>
      <c r="CN87" s="933"/>
      <c r="CO87" s="933"/>
      <c r="CP87" s="934"/>
      <c r="CQ87" s="1"/>
    </row>
    <row r="88" spans="2:95" ht="14.25" customHeight="1" x14ac:dyDescent="0.15">
      <c r="B88" s="9"/>
      <c r="C88" s="891" t="s">
        <v>19</v>
      </c>
      <c r="D88" s="892"/>
      <c r="E88" s="893"/>
      <c r="F88" s="910"/>
      <c r="G88" s="911"/>
      <c r="H88" s="911"/>
      <c r="I88" s="911"/>
      <c r="J88" s="911"/>
      <c r="K88" s="911"/>
      <c r="L88" s="911"/>
      <c r="M88" s="911"/>
      <c r="N88" s="915"/>
      <c r="O88" s="919"/>
      <c r="P88" s="920"/>
      <c r="Q88" s="863" t="s">
        <v>285</v>
      </c>
      <c r="R88" s="864"/>
      <c r="S88" s="865"/>
      <c r="T88" s="156"/>
      <c r="U88" s="209"/>
      <c r="V88" s="209"/>
      <c r="W88" s="209"/>
      <c r="X88" s="209"/>
      <c r="Y88" s="209"/>
      <c r="Z88" s="869"/>
      <c r="AA88" s="870"/>
      <c r="AB88" s="870"/>
      <c r="AC88" s="870"/>
      <c r="AD88" s="870"/>
      <c r="AE88" s="871"/>
      <c r="AF88" s="209"/>
      <c r="AG88" s="209"/>
      <c r="AH88" s="209"/>
      <c r="AI88" s="209"/>
      <c r="AJ88" s="209"/>
      <c r="AK88" s="209"/>
      <c r="AL88" s="209"/>
      <c r="AM88" s="209"/>
      <c r="AN88" s="209"/>
      <c r="AO88" s="209"/>
      <c r="AP88" s="209"/>
      <c r="AQ88" s="209"/>
      <c r="AR88" s="209"/>
      <c r="AS88" s="875"/>
      <c r="AT88" s="876"/>
      <c r="AU88" s="876"/>
      <c r="AV88" s="876"/>
      <c r="AW88" s="876"/>
      <c r="AX88" s="877"/>
      <c r="AY88" s="209"/>
      <c r="AZ88" s="209"/>
      <c r="BA88" s="209"/>
      <c r="BB88" s="209"/>
      <c r="BC88" s="209"/>
      <c r="BD88" s="209"/>
      <c r="BE88" s="209"/>
      <c r="BF88" s="209"/>
      <c r="BG88" s="209"/>
      <c r="BH88" s="209"/>
      <c r="BI88" s="209"/>
      <c r="BJ88" s="209"/>
      <c r="BK88" s="878" t="s">
        <v>281</v>
      </c>
      <c r="BL88" s="879"/>
      <c r="BM88" s="882" t="s">
        <v>138</v>
      </c>
      <c r="BN88" s="883"/>
      <c r="BO88" s="875"/>
      <c r="BP88" s="876"/>
      <c r="BQ88" s="876"/>
      <c r="BR88" s="876"/>
      <c r="BS88" s="876"/>
      <c r="BT88" s="877"/>
      <c r="BU88" s="209"/>
      <c r="BV88" s="209"/>
      <c r="BW88" s="209"/>
      <c r="BX88" s="209"/>
      <c r="BY88" s="209"/>
      <c r="BZ88" s="209"/>
      <c r="CA88" s="209"/>
      <c r="CB88" s="209"/>
      <c r="CC88" s="209"/>
      <c r="CD88" s="209"/>
      <c r="CE88" s="209"/>
      <c r="CF88" s="209"/>
      <c r="CG88" s="209"/>
      <c r="CH88" s="209"/>
      <c r="CI88" s="157"/>
      <c r="CJ88" s="924"/>
      <c r="CK88" s="925"/>
      <c r="CL88" s="925"/>
      <c r="CM88" s="925"/>
      <c r="CN88" s="925"/>
      <c r="CO88" s="925"/>
      <c r="CP88" s="926"/>
      <c r="CQ88" s="1"/>
    </row>
    <row r="89" spans="2:95" ht="14.25" customHeight="1" x14ac:dyDescent="0.15">
      <c r="C89" s="891" t="str">
        <f>IF(OR($I$15="",C86="",C88=""),"（   ）",TEXT(WEEKDAY(DATE(2018+$I$15,C86,C88)),"(aaa)"))</f>
        <v>（   ）</v>
      </c>
      <c r="D89" s="892"/>
      <c r="E89" s="893"/>
      <c r="F89" s="910"/>
      <c r="G89" s="911"/>
      <c r="H89" s="911"/>
      <c r="I89" s="911"/>
      <c r="J89" s="911"/>
      <c r="K89" s="911"/>
      <c r="L89" s="911"/>
      <c r="M89" s="911"/>
      <c r="N89" s="915"/>
      <c r="O89" s="919"/>
      <c r="P89" s="920"/>
      <c r="Q89" s="866"/>
      <c r="R89" s="867"/>
      <c r="S89" s="868"/>
      <c r="T89" s="156"/>
      <c r="U89" s="209"/>
      <c r="V89" s="209"/>
      <c r="W89" s="209"/>
      <c r="X89" s="209"/>
      <c r="Y89" s="209"/>
      <c r="Z89" s="872"/>
      <c r="AA89" s="873"/>
      <c r="AB89" s="873"/>
      <c r="AC89" s="873"/>
      <c r="AD89" s="873"/>
      <c r="AE89" s="874"/>
      <c r="AF89" s="209"/>
      <c r="AG89" s="209"/>
      <c r="AH89" s="209"/>
      <c r="AI89" s="209"/>
      <c r="AJ89" s="209"/>
      <c r="AK89" s="209"/>
      <c r="AL89" s="209"/>
      <c r="AM89" s="209"/>
      <c r="AN89" s="209"/>
      <c r="AO89" s="209"/>
      <c r="AP89" s="209"/>
      <c r="AQ89" s="209"/>
      <c r="AR89" s="209"/>
      <c r="AS89" s="872"/>
      <c r="AT89" s="873"/>
      <c r="AU89" s="873"/>
      <c r="AV89" s="873"/>
      <c r="AW89" s="873"/>
      <c r="AX89" s="874"/>
      <c r="AY89" s="209"/>
      <c r="AZ89" s="209"/>
      <c r="BA89" s="209"/>
      <c r="BB89" s="209"/>
      <c r="BC89" s="209"/>
      <c r="BD89" s="209"/>
      <c r="BE89" s="209"/>
      <c r="BF89" s="209"/>
      <c r="BG89" s="209"/>
      <c r="BH89" s="209"/>
      <c r="BI89" s="209"/>
      <c r="BJ89" s="209"/>
      <c r="BK89" s="880"/>
      <c r="BL89" s="881"/>
      <c r="BM89" s="884"/>
      <c r="BN89" s="885"/>
      <c r="BO89" s="872"/>
      <c r="BP89" s="873"/>
      <c r="BQ89" s="873"/>
      <c r="BR89" s="873"/>
      <c r="BS89" s="873"/>
      <c r="BT89" s="874"/>
      <c r="BU89" s="209"/>
      <c r="BV89" s="209"/>
      <c r="BW89" s="209"/>
      <c r="BX89" s="209"/>
      <c r="BY89" s="209"/>
      <c r="BZ89" s="209"/>
      <c r="CA89" s="209"/>
      <c r="CB89" s="209"/>
      <c r="CC89" s="209"/>
      <c r="CD89" s="209"/>
      <c r="CE89" s="209"/>
      <c r="CF89" s="209"/>
      <c r="CG89" s="209"/>
      <c r="CH89" s="209"/>
      <c r="CI89" s="157"/>
      <c r="CJ89" s="924"/>
      <c r="CK89" s="925"/>
      <c r="CL89" s="925"/>
      <c r="CM89" s="925"/>
      <c r="CN89" s="925"/>
      <c r="CO89" s="925"/>
      <c r="CP89" s="926"/>
      <c r="CQ89" s="1"/>
    </row>
    <row r="90" spans="2:95" ht="14.25" customHeight="1" thickBot="1" x14ac:dyDescent="0.2">
      <c r="C90" s="921"/>
      <c r="D90" s="922"/>
      <c r="E90" s="923"/>
      <c r="F90" s="912"/>
      <c r="G90" s="913"/>
      <c r="H90" s="913"/>
      <c r="I90" s="913"/>
      <c r="J90" s="913"/>
      <c r="K90" s="913"/>
      <c r="L90" s="913"/>
      <c r="M90" s="913"/>
      <c r="N90" s="916"/>
      <c r="O90" s="930"/>
      <c r="P90" s="931"/>
      <c r="Q90" s="899" t="s">
        <v>20</v>
      </c>
      <c r="R90" s="900"/>
      <c r="S90" s="901"/>
      <c r="T90" s="158"/>
      <c r="U90" s="159"/>
      <c r="V90" s="159"/>
      <c r="W90" s="159"/>
      <c r="X90" s="159"/>
      <c r="Y90" s="159"/>
      <c r="Z90" s="902"/>
      <c r="AA90" s="903"/>
      <c r="AB90" s="903"/>
      <c r="AC90" s="903"/>
      <c r="AD90" s="903"/>
      <c r="AE90" s="904"/>
      <c r="AF90" s="159"/>
      <c r="AG90" s="159"/>
      <c r="AH90" s="159"/>
      <c r="AI90" s="159"/>
      <c r="AJ90" s="159"/>
      <c r="AK90" s="159"/>
      <c r="AL90" s="159"/>
      <c r="AM90" s="159"/>
      <c r="AN90" s="159"/>
      <c r="AO90" s="159"/>
      <c r="AP90" s="159"/>
      <c r="AQ90" s="159"/>
      <c r="AR90" s="159"/>
      <c r="AS90" s="902"/>
      <c r="AT90" s="903"/>
      <c r="AU90" s="903"/>
      <c r="AV90" s="903"/>
      <c r="AW90" s="903"/>
      <c r="AX90" s="904"/>
      <c r="AY90" s="159"/>
      <c r="AZ90" s="159"/>
      <c r="BA90" s="159"/>
      <c r="BB90" s="159"/>
      <c r="BC90" s="159"/>
      <c r="BD90" s="159"/>
      <c r="BE90" s="159"/>
      <c r="BF90" s="159"/>
      <c r="BG90" s="159"/>
      <c r="BH90" s="159"/>
      <c r="BI90" s="159"/>
      <c r="BJ90" s="159"/>
      <c r="BK90" s="124"/>
      <c r="BL90" s="124"/>
      <c r="BM90" s="124"/>
      <c r="BN90" s="124"/>
      <c r="BO90" s="902"/>
      <c r="BP90" s="903"/>
      <c r="BQ90" s="903"/>
      <c r="BR90" s="903"/>
      <c r="BS90" s="903"/>
      <c r="BT90" s="904"/>
      <c r="BU90" s="159"/>
      <c r="BV90" s="159"/>
      <c r="BW90" s="159"/>
      <c r="BX90" s="159"/>
      <c r="BY90" s="159"/>
      <c r="BZ90" s="159"/>
      <c r="CA90" s="159"/>
      <c r="CB90" s="159"/>
      <c r="CC90" s="159"/>
      <c r="CD90" s="159"/>
      <c r="CE90" s="159"/>
      <c r="CF90" s="159"/>
      <c r="CG90" s="159"/>
      <c r="CH90" s="159"/>
      <c r="CI90" s="160"/>
      <c r="CJ90" s="935"/>
      <c r="CK90" s="936"/>
      <c r="CL90" s="936"/>
      <c r="CM90" s="936"/>
      <c r="CN90" s="936"/>
      <c r="CO90" s="936"/>
      <c r="CP90" s="937"/>
      <c r="CQ90" s="1"/>
    </row>
    <row r="91" spans="2:95" s="26" customFormat="1" ht="14.25" customHeight="1" x14ac:dyDescent="0.15">
      <c r="B91" s="165"/>
      <c r="C91" s="905" t="s">
        <v>305</v>
      </c>
      <c r="D91" s="906"/>
      <c r="E91" s="907"/>
      <c r="F91" s="908"/>
      <c r="G91" s="909"/>
      <c r="H91" s="909"/>
      <c r="I91" s="909"/>
      <c r="J91" s="909"/>
      <c r="K91" s="909"/>
      <c r="L91" s="909"/>
      <c r="M91" s="909"/>
      <c r="N91" s="914"/>
      <c r="O91" s="917" t="s">
        <v>12</v>
      </c>
      <c r="P91" s="918"/>
      <c r="Q91" s="886" t="s">
        <v>284</v>
      </c>
      <c r="R91" s="887"/>
      <c r="S91" s="888"/>
      <c r="T91" s="166"/>
      <c r="U91" s="167"/>
      <c r="V91" s="167"/>
      <c r="W91" s="167"/>
      <c r="X91" s="167"/>
      <c r="Y91" s="167"/>
      <c r="Z91" s="857"/>
      <c r="AA91" s="858"/>
      <c r="AB91" s="858"/>
      <c r="AC91" s="858"/>
      <c r="AD91" s="858"/>
      <c r="AE91" s="859"/>
      <c r="AF91" s="167"/>
      <c r="AG91" s="167"/>
      <c r="AH91" s="167"/>
      <c r="AI91" s="167"/>
      <c r="AJ91" s="167"/>
      <c r="AK91" s="167"/>
      <c r="AL91" s="167"/>
      <c r="AM91" s="167"/>
      <c r="AN91" s="167"/>
      <c r="AO91" s="167"/>
      <c r="AP91" s="167"/>
      <c r="AQ91" s="167"/>
      <c r="AR91" s="167"/>
      <c r="AS91" s="857"/>
      <c r="AT91" s="858"/>
      <c r="AU91" s="858"/>
      <c r="AV91" s="858"/>
      <c r="AW91" s="858"/>
      <c r="AX91" s="859"/>
      <c r="AY91" s="167"/>
      <c r="AZ91" s="167"/>
      <c r="BA91" s="167"/>
      <c r="BB91" s="167"/>
      <c r="BC91" s="167"/>
      <c r="BD91" s="167"/>
      <c r="BE91" s="167"/>
      <c r="BF91" s="167"/>
      <c r="BG91" s="167"/>
      <c r="BH91" s="167"/>
      <c r="BI91" s="167"/>
      <c r="BJ91" s="167"/>
      <c r="BK91" s="168"/>
      <c r="BL91" s="168"/>
      <c r="BM91" s="168"/>
      <c r="BN91" s="168"/>
      <c r="BO91" s="857"/>
      <c r="BP91" s="858"/>
      <c r="BQ91" s="858"/>
      <c r="BR91" s="858"/>
      <c r="BS91" s="858"/>
      <c r="BT91" s="859"/>
      <c r="BU91" s="167"/>
      <c r="BV91" s="167"/>
      <c r="BW91" s="167"/>
      <c r="BX91" s="167"/>
      <c r="BY91" s="167"/>
      <c r="BZ91" s="167"/>
      <c r="CA91" s="167"/>
      <c r="CB91" s="167"/>
      <c r="CC91" s="167"/>
      <c r="CD91" s="167"/>
      <c r="CE91" s="167"/>
      <c r="CF91" s="167"/>
      <c r="CG91" s="167"/>
      <c r="CH91" s="167"/>
      <c r="CI91" s="169"/>
      <c r="CJ91" s="860" t="s">
        <v>161</v>
      </c>
      <c r="CK91" s="861"/>
      <c r="CL91" s="861"/>
      <c r="CM91" s="861"/>
      <c r="CN91" s="861"/>
      <c r="CO91" s="861"/>
      <c r="CP91" s="862"/>
    </row>
    <row r="92" spans="2:95" s="26" customFormat="1" ht="14.25" customHeight="1" x14ac:dyDescent="0.15">
      <c r="B92" s="165"/>
      <c r="C92" s="891"/>
      <c r="D92" s="892"/>
      <c r="E92" s="893"/>
      <c r="F92" s="910"/>
      <c r="G92" s="911"/>
      <c r="H92" s="911"/>
      <c r="I92" s="911"/>
      <c r="J92" s="911"/>
      <c r="K92" s="911"/>
      <c r="L92" s="911"/>
      <c r="M92" s="911"/>
      <c r="N92" s="915"/>
      <c r="O92" s="919"/>
      <c r="P92" s="920"/>
      <c r="Q92" s="863" t="s">
        <v>285</v>
      </c>
      <c r="R92" s="864"/>
      <c r="S92" s="865"/>
      <c r="T92" s="156"/>
      <c r="U92" s="209"/>
      <c r="V92" s="209"/>
      <c r="W92" s="209"/>
      <c r="X92" s="209"/>
      <c r="Y92" s="209"/>
      <c r="Z92" s="869"/>
      <c r="AA92" s="870"/>
      <c r="AB92" s="870"/>
      <c r="AC92" s="870"/>
      <c r="AD92" s="870"/>
      <c r="AE92" s="871"/>
      <c r="AF92" s="209"/>
      <c r="AG92" s="209"/>
      <c r="AH92" s="209"/>
      <c r="AI92" s="209"/>
      <c r="AJ92" s="209"/>
      <c r="AK92" s="209"/>
      <c r="AL92" s="209"/>
      <c r="AM92" s="209"/>
      <c r="AN92" s="209"/>
      <c r="AO92" s="209"/>
      <c r="AP92" s="209"/>
      <c r="AQ92" s="209"/>
      <c r="AR92" s="209"/>
      <c r="AS92" s="875"/>
      <c r="AT92" s="876"/>
      <c r="AU92" s="876"/>
      <c r="AV92" s="876"/>
      <c r="AW92" s="876"/>
      <c r="AX92" s="877"/>
      <c r="AY92" s="209"/>
      <c r="AZ92" s="209"/>
      <c r="BA92" s="209"/>
      <c r="BB92" s="209"/>
      <c r="BC92" s="209"/>
      <c r="BD92" s="209"/>
      <c r="BE92" s="209"/>
      <c r="BF92" s="209"/>
      <c r="BG92" s="209"/>
      <c r="BH92" s="209"/>
      <c r="BI92" s="209"/>
      <c r="BJ92" s="209"/>
      <c r="BK92" s="878" t="s">
        <v>281</v>
      </c>
      <c r="BL92" s="879"/>
      <c r="BM92" s="882" t="s">
        <v>138</v>
      </c>
      <c r="BN92" s="883"/>
      <c r="BO92" s="875"/>
      <c r="BP92" s="876"/>
      <c r="BQ92" s="876"/>
      <c r="BR92" s="876"/>
      <c r="BS92" s="876"/>
      <c r="BT92" s="877"/>
      <c r="BU92" s="209"/>
      <c r="BV92" s="209"/>
      <c r="BW92" s="209"/>
      <c r="BX92" s="209"/>
      <c r="BY92" s="209"/>
      <c r="BZ92" s="209"/>
      <c r="CA92" s="209"/>
      <c r="CB92" s="209"/>
      <c r="CC92" s="209"/>
      <c r="CD92" s="209"/>
      <c r="CE92" s="209"/>
      <c r="CF92" s="209"/>
      <c r="CG92" s="209"/>
      <c r="CH92" s="209"/>
      <c r="CI92" s="157"/>
      <c r="CJ92" s="889" t="s">
        <v>282</v>
      </c>
      <c r="CK92" s="890"/>
      <c r="CL92" s="890"/>
      <c r="CM92" s="890"/>
      <c r="CN92" s="890"/>
      <c r="CO92" s="890"/>
      <c r="CP92" s="129" t="s">
        <v>286</v>
      </c>
    </row>
    <row r="93" spans="2:95" s="26" customFormat="1" ht="14.25" customHeight="1" x14ac:dyDescent="0.15">
      <c r="B93" s="165"/>
      <c r="C93" s="891"/>
      <c r="D93" s="892"/>
      <c r="E93" s="893"/>
      <c r="F93" s="910"/>
      <c r="G93" s="911"/>
      <c r="H93" s="911"/>
      <c r="I93" s="911"/>
      <c r="J93" s="911"/>
      <c r="K93" s="911"/>
      <c r="L93" s="911"/>
      <c r="M93" s="911"/>
      <c r="N93" s="915"/>
      <c r="O93" s="919"/>
      <c r="P93" s="920"/>
      <c r="Q93" s="866"/>
      <c r="R93" s="867"/>
      <c r="S93" s="868"/>
      <c r="T93" s="156"/>
      <c r="U93" s="209"/>
      <c r="V93" s="209"/>
      <c r="W93" s="209"/>
      <c r="X93" s="209"/>
      <c r="Y93" s="209"/>
      <c r="Z93" s="872"/>
      <c r="AA93" s="873"/>
      <c r="AB93" s="873"/>
      <c r="AC93" s="873"/>
      <c r="AD93" s="873"/>
      <c r="AE93" s="874"/>
      <c r="AF93" s="209"/>
      <c r="AG93" s="209"/>
      <c r="AH93" s="209"/>
      <c r="AI93" s="209"/>
      <c r="AJ93" s="209"/>
      <c r="AK93" s="209"/>
      <c r="AL93" s="209"/>
      <c r="AM93" s="209"/>
      <c r="AN93" s="209"/>
      <c r="AO93" s="209"/>
      <c r="AP93" s="209"/>
      <c r="AQ93" s="209"/>
      <c r="AR93" s="209"/>
      <c r="AS93" s="872"/>
      <c r="AT93" s="873"/>
      <c r="AU93" s="873"/>
      <c r="AV93" s="873"/>
      <c r="AW93" s="873"/>
      <c r="AX93" s="874"/>
      <c r="AY93" s="209"/>
      <c r="AZ93" s="209"/>
      <c r="BA93" s="209"/>
      <c r="BB93" s="209"/>
      <c r="BC93" s="209"/>
      <c r="BD93" s="209"/>
      <c r="BE93" s="209"/>
      <c r="BF93" s="209"/>
      <c r="BG93" s="209"/>
      <c r="BH93" s="209"/>
      <c r="BI93" s="209"/>
      <c r="BJ93" s="209"/>
      <c r="BK93" s="880"/>
      <c r="BL93" s="881"/>
      <c r="BM93" s="884"/>
      <c r="BN93" s="885"/>
      <c r="BO93" s="872"/>
      <c r="BP93" s="873"/>
      <c r="BQ93" s="873"/>
      <c r="BR93" s="873"/>
      <c r="BS93" s="873"/>
      <c r="BT93" s="874"/>
      <c r="BU93" s="209"/>
      <c r="BV93" s="209"/>
      <c r="BW93" s="209"/>
      <c r="BX93" s="209"/>
      <c r="BY93" s="209"/>
      <c r="BZ93" s="209"/>
      <c r="CA93" s="209"/>
      <c r="CB93" s="209"/>
      <c r="CC93" s="209"/>
      <c r="CD93" s="209"/>
      <c r="CE93" s="209"/>
      <c r="CF93" s="209"/>
      <c r="CG93" s="209"/>
      <c r="CH93" s="209"/>
      <c r="CI93" s="157"/>
      <c r="CJ93" s="894" t="s">
        <v>283</v>
      </c>
      <c r="CK93" s="895"/>
      <c r="CL93" s="895"/>
      <c r="CM93" s="895"/>
      <c r="CN93" s="895"/>
      <c r="CO93" s="895"/>
      <c r="CP93" s="130" t="s">
        <v>286</v>
      </c>
    </row>
    <row r="94" spans="2:95" s="26" customFormat="1" ht="14.25" customHeight="1" thickBot="1" x14ac:dyDescent="0.2">
      <c r="B94" s="165"/>
      <c r="C94" s="896" t="s">
        <v>196</v>
      </c>
      <c r="D94" s="897"/>
      <c r="E94" s="898"/>
      <c r="F94" s="910"/>
      <c r="G94" s="911"/>
      <c r="H94" s="911"/>
      <c r="I94" s="911"/>
      <c r="J94" s="911"/>
      <c r="K94" s="911"/>
      <c r="L94" s="911"/>
      <c r="M94" s="911"/>
      <c r="N94" s="915"/>
      <c r="O94" s="919"/>
      <c r="P94" s="920"/>
      <c r="Q94" s="899" t="s">
        <v>20</v>
      </c>
      <c r="R94" s="900"/>
      <c r="S94" s="901"/>
      <c r="T94" s="158"/>
      <c r="U94" s="159"/>
      <c r="V94" s="159"/>
      <c r="W94" s="159"/>
      <c r="X94" s="159"/>
      <c r="Y94" s="159"/>
      <c r="Z94" s="902"/>
      <c r="AA94" s="903"/>
      <c r="AB94" s="903"/>
      <c r="AC94" s="903"/>
      <c r="AD94" s="903"/>
      <c r="AE94" s="904"/>
      <c r="AF94" s="159"/>
      <c r="AG94" s="159"/>
      <c r="AH94" s="159"/>
      <c r="AI94" s="159"/>
      <c r="AJ94" s="159"/>
      <c r="AK94" s="159"/>
      <c r="AL94" s="159"/>
      <c r="AM94" s="159"/>
      <c r="AN94" s="159"/>
      <c r="AO94" s="159"/>
      <c r="AP94" s="159"/>
      <c r="AQ94" s="159"/>
      <c r="AR94" s="159"/>
      <c r="AS94" s="902"/>
      <c r="AT94" s="903"/>
      <c r="AU94" s="903"/>
      <c r="AV94" s="903"/>
      <c r="AW94" s="903"/>
      <c r="AX94" s="904"/>
      <c r="AY94" s="159"/>
      <c r="AZ94" s="159"/>
      <c r="BA94" s="159"/>
      <c r="BB94" s="159"/>
      <c r="BC94" s="159"/>
      <c r="BD94" s="159"/>
      <c r="BE94" s="159"/>
      <c r="BF94" s="159"/>
      <c r="BG94" s="159"/>
      <c r="BH94" s="159"/>
      <c r="BI94" s="159"/>
      <c r="BJ94" s="159"/>
      <c r="BK94" s="124"/>
      <c r="BL94" s="124"/>
      <c r="BM94" s="124"/>
      <c r="BN94" s="124"/>
      <c r="BO94" s="902"/>
      <c r="BP94" s="903"/>
      <c r="BQ94" s="903"/>
      <c r="BR94" s="903"/>
      <c r="BS94" s="903"/>
      <c r="BT94" s="904"/>
      <c r="BU94" s="159"/>
      <c r="BV94" s="159"/>
      <c r="BW94" s="159"/>
      <c r="BX94" s="159"/>
      <c r="BY94" s="159"/>
      <c r="BZ94" s="159"/>
      <c r="CA94" s="159"/>
      <c r="CB94" s="159"/>
      <c r="CC94" s="159"/>
      <c r="CD94" s="159"/>
      <c r="CE94" s="159"/>
      <c r="CF94" s="159"/>
      <c r="CG94" s="159"/>
      <c r="CH94" s="159"/>
      <c r="CI94" s="160"/>
      <c r="CJ94" s="927" t="s">
        <v>287</v>
      </c>
      <c r="CK94" s="928"/>
      <c r="CL94" s="928"/>
      <c r="CM94" s="928"/>
      <c r="CN94" s="928"/>
      <c r="CO94" s="928"/>
      <c r="CP94" s="929"/>
    </row>
    <row r="95" spans="2:95" s="26" customFormat="1" ht="14.25" customHeight="1" x14ac:dyDescent="0.15">
      <c r="B95" s="165"/>
      <c r="C95" s="891"/>
      <c r="D95" s="892"/>
      <c r="E95" s="893"/>
      <c r="F95" s="910"/>
      <c r="G95" s="911"/>
      <c r="H95" s="911"/>
      <c r="I95" s="911"/>
      <c r="J95" s="911"/>
      <c r="K95" s="911"/>
      <c r="L95" s="911"/>
      <c r="M95" s="911"/>
      <c r="N95" s="915"/>
      <c r="O95" s="917" t="s">
        <v>14</v>
      </c>
      <c r="P95" s="918"/>
      <c r="Q95" s="886" t="s">
        <v>284</v>
      </c>
      <c r="R95" s="887"/>
      <c r="S95" s="888"/>
      <c r="T95" s="166"/>
      <c r="U95" s="167"/>
      <c r="V95" s="167"/>
      <c r="W95" s="167"/>
      <c r="X95" s="167"/>
      <c r="Y95" s="167"/>
      <c r="Z95" s="857"/>
      <c r="AA95" s="858"/>
      <c r="AB95" s="858"/>
      <c r="AC95" s="858"/>
      <c r="AD95" s="858"/>
      <c r="AE95" s="859"/>
      <c r="AF95" s="167"/>
      <c r="AG95" s="167"/>
      <c r="AH95" s="167"/>
      <c r="AI95" s="167"/>
      <c r="AJ95" s="167"/>
      <c r="AK95" s="167"/>
      <c r="AL95" s="167"/>
      <c r="AM95" s="167"/>
      <c r="AN95" s="167"/>
      <c r="AO95" s="167"/>
      <c r="AP95" s="167"/>
      <c r="AQ95" s="167"/>
      <c r="AR95" s="167"/>
      <c r="AS95" s="857"/>
      <c r="AT95" s="858"/>
      <c r="AU95" s="858"/>
      <c r="AV95" s="858"/>
      <c r="AW95" s="858"/>
      <c r="AX95" s="859"/>
      <c r="AY95" s="167"/>
      <c r="AZ95" s="167"/>
      <c r="BA95" s="167"/>
      <c r="BB95" s="167"/>
      <c r="BC95" s="167"/>
      <c r="BD95" s="167"/>
      <c r="BE95" s="167"/>
      <c r="BF95" s="167"/>
      <c r="BG95" s="167"/>
      <c r="BH95" s="167"/>
      <c r="BI95" s="167"/>
      <c r="BJ95" s="167"/>
      <c r="BK95" s="168"/>
      <c r="BL95" s="168"/>
      <c r="BM95" s="168"/>
      <c r="BN95" s="168"/>
      <c r="BO95" s="857"/>
      <c r="BP95" s="858"/>
      <c r="BQ95" s="858"/>
      <c r="BR95" s="858"/>
      <c r="BS95" s="858"/>
      <c r="BT95" s="859"/>
      <c r="BU95" s="167"/>
      <c r="BV95" s="167"/>
      <c r="BW95" s="167"/>
      <c r="BX95" s="167"/>
      <c r="BY95" s="167"/>
      <c r="BZ95" s="167"/>
      <c r="CA95" s="167"/>
      <c r="CB95" s="167"/>
      <c r="CC95" s="167"/>
      <c r="CD95" s="167"/>
      <c r="CE95" s="167"/>
      <c r="CF95" s="167"/>
      <c r="CG95" s="167"/>
      <c r="CH95" s="167"/>
      <c r="CI95" s="169"/>
      <c r="CJ95" s="932"/>
      <c r="CK95" s="933"/>
      <c r="CL95" s="933"/>
      <c r="CM95" s="933"/>
      <c r="CN95" s="933"/>
      <c r="CO95" s="933"/>
      <c r="CP95" s="934"/>
    </row>
    <row r="96" spans="2:95" s="26" customFormat="1" ht="14.25" customHeight="1" x14ac:dyDescent="0.15">
      <c r="B96" s="165"/>
      <c r="C96" s="891" t="s">
        <v>19</v>
      </c>
      <c r="D96" s="892"/>
      <c r="E96" s="893"/>
      <c r="F96" s="910"/>
      <c r="G96" s="911"/>
      <c r="H96" s="911"/>
      <c r="I96" s="911"/>
      <c r="J96" s="911"/>
      <c r="K96" s="911"/>
      <c r="L96" s="911"/>
      <c r="M96" s="911"/>
      <c r="N96" s="915"/>
      <c r="O96" s="919"/>
      <c r="P96" s="920"/>
      <c r="Q96" s="863" t="s">
        <v>285</v>
      </c>
      <c r="R96" s="864"/>
      <c r="S96" s="865"/>
      <c r="T96" s="156"/>
      <c r="U96" s="209"/>
      <c r="V96" s="209"/>
      <c r="W96" s="209"/>
      <c r="X96" s="209"/>
      <c r="Y96" s="209"/>
      <c r="Z96" s="869"/>
      <c r="AA96" s="870"/>
      <c r="AB96" s="870"/>
      <c r="AC96" s="870"/>
      <c r="AD96" s="870"/>
      <c r="AE96" s="871"/>
      <c r="AF96" s="209"/>
      <c r="AG96" s="209"/>
      <c r="AH96" s="209"/>
      <c r="AI96" s="209"/>
      <c r="AJ96" s="209"/>
      <c r="AK96" s="209"/>
      <c r="AL96" s="209"/>
      <c r="AM96" s="209"/>
      <c r="AN96" s="209"/>
      <c r="AO96" s="209"/>
      <c r="AP96" s="209"/>
      <c r="AQ96" s="209"/>
      <c r="AR96" s="209"/>
      <c r="AS96" s="875"/>
      <c r="AT96" s="876"/>
      <c r="AU96" s="876"/>
      <c r="AV96" s="876"/>
      <c r="AW96" s="876"/>
      <c r="AX96" s="877"/>
      <c r="AY96" s="209"/>
      <c r="AZ96" s="209"/>
      <c r="BA96" s="209"/>
      <c r="BB96" s="209"/>
      <c r="BC96" s="209"/>
      <c r="BD96" s="209"/>
      <c r="BE96" s="209"/>
      <c r="BF96" s="209"/>
      <c r="BG96" s="209"/>
      <c r="BH96" s="209"/>
      <c r="BI96" s="209"/>
      <c r="BJ96" s="209"/>
      <c r="BK96" s="878" t="s">
        <v>281</v>
      </c>
      <c r="BL96" s="879"/>
      <c r="BM96" s="882" t="s">
        <v>138</v>
      </c>
      <c r="BN96" s="883"/>
      <c r="BO96" s="875"/>
      <c r="BP96" s="876"/>
      <c r="BQ96" s="876"/>
      <c r="BR96" s="876"/>
      <c r="BS96" s="876"/>
      <c r="BT96" s="877"/>
      <c r="BU96" s="209"/>
      <c r="BV96" s="209"/>
      <c r="BW96" s="209"/>
      <c r="BX96" s="209"/>
      <c r="BY96" s="209"/>
      <c r="BZ96" s="209"/>
      <c r="CA96" s="209"/>
      <c r="CB96" s="209"/>
      <c r="CC96" s="209"/>
      <c r="CD96" s="209"/>
      <c r="CE96" s="209"/>
      <c r="CF96" s="209"/>
      <c r="CG96" s="209"/>
      <c r="CH96" s="209"/>
      <c r="CI96" s="157"/>
      <c r="CJ96" s="924"/>
      <c r="CK96" s="925"/>
      <c r="CL96" s="925"/>
      <c r="CM96" s="925"/>
      <c r="CN96" s="925"/>
      <c r="CO96" s="925"/>
      <c r="CP96" s="926"/>
    </row>
    <row r="97" spans="2:95" s="26" customFormat="1" ht="14.25" customHeight="1" x14ac:dyDescent="0.15">
      <c r="B97" s="165"/>
      <c r="C97" s="891" t="str">
        <f>IF(OR($I$15="",C94="",C96=""),"（   ）",TEXT(WEEKDAY(DATE(2018+$I$15,C94,C96)),"(aaa)"))</f>
        <v>（   ）</v>
      </c>
      <c r="D97" s="892"/>
      <c r="E97" s="893"/>
      <c r="F97" s="910"/>
      <c r="G97" s="911"/>
      <c r="H97" s="911"/>
      <c r="I97" s="911"/>
      <c r="J97" s="911"/>
      <c r="K97" s="911"/>
      <c r="L97" s="911"/>
      <c r="M97" s="911"/>
      <c r="N97" s="915"/>
      <c r="O97" s="919"/>
      <c r="P97" s="920"/>
      <c r="Q97" s="866"/>
      <c r="R97" s="867"/>
      <c r="S97" s="868"/>
      <c r="T97" s="156"/>
      <c r="U97" s="209"/>
      <c r="V97" s="209"/>
      <c r="W97" s="209"/>
      <c r="X97" s="209"/>
      <c r="Y97" s="209"/>
      <c r="Z97" s="872"/>
      <c r="AA97" s="873"/>
      <c r="AB97" s="873"/>
      <c r="AC97" s="873"/>
      <c r="AD97" s="873"/>
      <c r="AE97" s="874"/>
      <c r="AF97" s="209"/>
      <c r="AG97" s="209"/>
      <c r="AH97" s="209"/>
      <c r="AI97" s="209"/>
      <c r="AJ97" s="209"/>
      <c r="AK97" s="209"/>
      <c r="AL97" s="209"/>
      <c r="AM97" s="209"/>
      <c r="AN97" s="209"/>
      <c r="AO97" s="209"/>
      <c r="AP97" s="209"/>
      <c r="AQ97" s="209"/>
      <c r="AR97" s="209"/>
      <c r="AS97" s="872"/>
      <c r="AT97" s="873"/>
      <c r="AU97" s="873"/>
      <c r="AV97" s="873"/>
      <c r="AW97" s="873"/>
      <c r="AX97" s="874"/>
      <c r="AY97" s="209"/>
      <c r="AZ97" s="209"/>
      <c r="BA97" s="209"/>
      <c r="BB97" s="209"/>
      <c r="BC97" s="209"/>
      <c r="BD97" s="209"/>
      <c r="BE97" s="209"/>
      <c r="BF97" s="209"/>
      <c r="BG97" s="209"/>
      <c r="BH97" s="209"/>
      <c r="BI97" s="209"/>
      <c r="BJ97" s="209"/>
      <c r="BK97" s="880"/>
      <c r="BL97" s="881"/>
      <c r="BM97" s="884"/>
      <c r="BN97" s="885"/>
      <c r="BO97" s="872"/>
      <c r="BP97" s="873"/>
      <c r="BQ97" s="873"/>
      <c r="BR97" s="873"/>
      <c r="BS97" s="873"/>
      <c r="BT97" s="874"/>
      <c r="BU97" s="209"/>
      <c r="BV97" s="209"/>
      <c r="BW97" s="209"/>
      <c r="BX97" s="209"/>
      <c r="BY97" s="209"/>
      <c r="BZ97" s="209"/>
      <c r="CA97" s="209"/>
      <c r="CB97" s="209"/>
      <c r="CC97" s="209"/>
      <c r="CD97" s="209"/>
      <c r="CE97" s="209"/>
      <c r="CF97" s="209"/>
      <c r="CG97" s="209"/>
      <c r="CH97" s="209"/>
      <c r="CI97" s="157"/>
      <c r="CJ97" s="924"/>
      <c r="CK97" s="925"/>
      <c r="CL97" s="925"/>
      <c r="CM97" s="925"/>
      <c r="CN97" s="925"/>
      <c r="CO97" s="925"/>
      <c r="CP97" s="926"/>
    </row>
    <row r="98" spans="2:95" s="26" customFormat="1" ht="14.25" customHeight="1" thickBot="1" x14ac:dyDescent="0.2">
      <c r="B98" s="165"/>
      <c r="C98" s="921"/>
      <c r="D98" s="922"/>
      <c r="E98" s="923"/>
      <c r="F98" s="912"/>
      <c r="G98" s="913"/>
      <c r="H98" s="913"/>
      <c r="I98" s="913"/>
      <c r="J98" s="913"/>
      <c r="K98" s="913"/>
      <c r="L98" s="913"/>
      <c r="M98" s="913"/>
      <c r="N98" s="916"/>
      <c r="O98" s="930"/>
      <c r="P98" s="931"/>
      <c r="Q98" s="899" t="s">
        <v>20</v>
      </c>
      <c r="R98" s="900"/>
      <c r="S98" s="901"/>
      <c r="T98" s="158"/>
      <c r="U98" s="159"/>
      <c r="V98" s="159"/>
      <c r="W98" s="159"/>
      <c r="X98" s="159"/>
      <c r="Y98" s="159"/>
      <c r="Z98" s="902"/>
      <c r="AA98" s="903"/>
      <c r="AB98" s="903"/>
      <c r="AC98" s="903"/>
      <c r="AD98" s="903"/>
      <c r="AE98" s="904"/>
      <c r="AF98" s="159"/>
      <c r="AG98" s="159"/>
      <c r="AH98" s="159"/>
      <c r="AI98" s="159"/>
      <c r="AJ98" s="159"/>
      <c r="AK98" s="159"/>
      <c r="AL98" s="159"/>
      <c r="AM98" s="159"/>
      <c r="AN98" s="159"/>
      <c r="AO98" s="159"/>
      <c r="AP98" s="159"/>
      <c r="AQ98" s="159"/>
      <c r="AR98" s="159"/>
      <c r="AS98" s="902"/>
      <c r="AT98" s="903"/>
      <c r="AU98" s="903"/>
      <c r="AV98" s="903"/>
      <c r="AW98" s="903"/>
      <c r="AX98" s="904"/>
      <c r="AY98" s="159"/>
      <c r="AZ98" s="159"/>
      <c r="BA98" s="159"/>
      <c r="BB98" s="159"/>
      <c r="BC98" s="159"/>
      <c r="BD98" s="159"/>
      <c r="BE98" s="159"/>
      <c r="BF98" s="159"/>
      <c r="BG98" s="159"/>
      <c r="BH98" s="159"/>
      <c r="BI98" s="159"/>
      <c r="BJ98" s="159"/>
      <c r="BK98" s="124"/>
      <c r="BL98" s="124"/>
      <c r="BM98" s="124"/>
      <c r="BN98" s="124"/>
      <c r="BO98" s="902"/>
      <c r="BP98" s="903"/>
      <c r="BQ98" s="903"/>
      <c r="BR98" s="903"/>
      <c r="BS98" s="903"/>
      <c r="BT98" s="904"/>
      <c r="BU98" s="159"/>
      <c r="BV98" s="159"/>
      <c r="BW98" s="159"/>
      <c r="BX98" s="159"/>
      <c r="BY98" s="159"/>
      <c r="BZ98" s="159"/>
      <c r="CA98" s="159"/>
      <c r="CB98" s="159"/>
      <c r="CC98" s="159"/>
      <c r="CD98" s="159"/>
      <c r="CE98" s="159"/>
      <c r="CF98" s="159"/>
      <c r="CG98" s="159"/>
      <c r="CH98" s="159"/>
      <c r="CI98" s="160"/>
      <c r="CJ98" s="935"/>
      <c r="CK98" s="936"/>
      <c r="CL98" s="936"/>
      <c r="CM98" s="936"/>
      <c r="CN98" s="936"/>
      <c r="CO98" s="936"/>
      <c r="CP98" s="937"/>
    </row>
    <row r="99" spans="2:95" ht="14.25" customHeight="1" x14ac:dyDescent="0.15">
      <c r="CQ99" s="1"/>
    </row>
    <row r="100" spans="2:95" ht="14.25" customHeight="1" x14ac:dyDescent="0.15">
      <c r="CQ100" s="1"/>
    </row>
    <row r="101" spans="2:95" ht="14.25" customHeight="1" x14ac:dyDescent="0.15">
      <c r="CQ101" s="1"/>
    </row>
    <row r="102" spans="2:95" ht="14.25" customHeight="1" x14ac:dyDescent="0.15">
      <c r="CQ102" s="1"/>
    </row>
    <row r="103" spans="2:95" ht="14.25" customHeight="1" x14ac:dyDescent="0.15">
      <c r="CQ103" s="1"/>
    </row>
    <row r="104" spans="2:95" ht="14.25" customHeight="1" x14ac:dyDescent="0.15">
      <c r="CQ104" s="1"/>
    </row>
    <row r="105" spans="2:95" ht="14.25" customHeight="1" x14ac:dyDescent="0.15">
      <c r="CQ105" s="1"/>
    </row>
    <row r="106" spans="2:95" ht="14.25" customHeight="1" x14ac:dyDescent="0.15">
      <c r="CQ106" s="1"/>
    </row>
    <row r="107" spans="2:95" ht="14.25" customHeight="1" x14ac:dyDescent="0.15">
      <c r="CQ107" s="1"/>
    </row>
    <row r="108" spans="2:95" ht="14.25" customHeight="1" x14ac:dyDescent="0.15">
      <c r="CQ108" s="1"/>
    </row>
    <row r="109" spans="2:95" ht="14.25" customHeight="1" x14ac:dyDescent="0.15">
      <c r="CQ109" s="1"/>
    </row>
    <row r="110" spans="2:95" ht="14.25" customHeight="1" thickBot="1" x14ac:dyDescent="0.2">
      <c r="CQ110" s="1"/>
    </row>
    <row r="111" spans="2:95" ht="14.25" customHeight="1" x14ac:dyDescent="0.15">
      <c r="C111" s="780" t="s">
        <v>294</v>
      </c>
      <c r="D111" s="781"/>
      <c r="E111" s="781"/>
      <c r="F111" s="781"/>
      <c r="G111" s="781"/>
      <c r="H111" s="781"/>
      <c r="I111" s="781"/>
      <c r="J111" s="781"/>
      <c r="K111" s="781"/>
      <c r="L111" s="781"/>
      <c r="M111" s="781"/>
      <c r="N111" s="781"/>
      <c r="O111" s="781"/>
      <c r="P111" s="781"/>
      <c r="Q111" s="781"/>
      <c r="R111" s="781"/>
      <c r="S111" s="783">
        <v>6</v>
      </c>
      <c r="T111" s="784"/>
      <c r="U111" s="161"/>
      <c r="V111" s="139"/>
      <c r="W111" s="784">
        <v>7</v>
      </c>
      <c r="X111" s="784"/>
      <c r="Y111" s="161"/>
      <c r="Z111" s="139"/>
      <c r="AA111" s="784">
        <v>8</v>
      </c>
      <c r="AB111" s="784"/>
      <c r="AC111" s="161"/>
      <c r="AD111" s="139"/>
      <c r="AE111" s="784">
        <v>9</v>
      </c>
      <c r="AF111" s="784"/>
      <c r="AG111" s="161"/>
      <c r="AH111" s="139"/>
      <c r="AI111" s="784">
        <v>10</v>
      </c>
      <c r="AJ111" s="784"/>
      <c r="AK111" s="139"/>
      <c r="AL111" s="139"/>
      <c r="AM111" s="784">
        <v>11</v>
      </c>
      <c r="AN111" s="784"/>
      <c r="AO111" s="784"/>
      <c r="AP111" s="139"/>
      <c r="AQ111" s="139"/>
      <c r="AR111" s="784">
        <v>12</v>
      </c>
      <c r="AS111" s="784"/>
      <c r="AT111" s="139"/>
      <c r="AU111" s="139"/>
      <c r="AV111" s="784">
        <v>13</v>
      </c>
      <c r="AW111" s="784"/>
      <c r="AX111" s="139"/>
      <c r="AY111" s="139"/>
      <c r="AZ111" s="784">
        <v>14</v>
      </c>
      <c r="BA111" s="784"/>
      <c r="BB111" s="139"/>
      <c r="BC111" s="139"/>
      <c r="BD111" s="784">
        <v>15</v>
      </c>
      <c r="BE111" s="784"/>
      <c r="BF111" s="139"/>
      <c r="BG111" s="139"/>
      <c r="BH111" s="784">
        <v>16</v>
      </c>
      <c r="BI111" s="784"/>
      <c r="BJ111" s="139"/>
      <c r="BK111" s="139"/>
      <c r="BL111" s="784">
        <v>17</v>
      </c>
      <c r="BM111" s="784"/>
      <c r="BN111" s="139"/>
      <c r="BO111" s="139"/>
      <c r="BP111" s="784">
        <v>18</v>
      </c>
      <c r="BQ111" s="784"/>
      <c r="BR111" s="139"/>
      <c r="BS111" s="139"/>
      <c r="BT111" s="784">
        <v>19</v>
      </c>
      <c r="BU111" s="784"/>
      <c r="BV111" s="139"/>
      <c r="BW111" s="139"/>
      <c r="BX111" s="784">
        <v>20</v>
      </c>
      <c r="BY111" s="784"/>
      <c r="BZ111" s="139"/>
      <c r="CA111" s="139"/>
      <c r="CB111" s="784">
        <v>21</v>
      </c>
      <c r="CC111" s="784"/>
      <c r="CD111" s="139"/>
      <c r="CE111" s="139"/>
      <c r="CF111" s="784">
        <v>22</v>
      </c>
      <c r="CG111" s="784"/>
      <c r="CH111" s="139"/>
      <c r="CI111" s="140"/>
    </row>
    <row r="112" spans="2:95" ht="3" customHeight="1" x14ac:dyDescent="0.15">
      <c r="C112" s="782"/>
      <c r="D112" s="781"/>
      <c r="E112" s="781"/>
      <c r="F112" s="781"/>
      <c r="G112" s="781"/>
      <c r="H112" s="781"/>
      <c r="I112" s="781"/>
      <c r="J112" s="781"/>
      <c r="K112" s="781"/>
      <c r="L112" s="781"/>
      <c r="M112" s="781"/>
      <c r="N112" s="781"/>
      <c r="O112" s="781"/>
      <c r="P112" s="781"/>
      <c r="Q112" s="781"/>
      <c r="R112" s="781"/>
      <c r="S112" s="136"/>
      <c r="T112" s="26"/>
      <c r="U112" s="12"/>
      <c r="W112" s="11"/>
      <c r="X112" s="26"/>
      <c r="Y112" s="12"/>
      <c r="AA112" s="11"/>
      <c r="AB112" s="26"/>
      <c r="AC112" s="12"/>
      <c r="AE112" s="11"/>
      <c r="AF112" s="26"/>
      <c r="AG112" s="12"/>
      <c r="AI112" s="11"/>
      <c r="AJ112" s="26"/>
      <c r="AK112" s="12"/>
      <c r="AM112" s="11"/>
      <c r="AO112" s="153"/>
      <c r="AP112" s="12"/>
      <c r="AR112" s="11"/>
      <c r="AS112" s="26"/>
      <c r="AT112" s="12"/>
      <c r="AV112" s="11"/>
      <c r="AW112" s="26"/>
      <c r="AX112" s="12"/>
      <c r="AZ112" s="11"/>
      <c r="BA112" s="26"/>
      <c r="BB112" s="12"/>
      <c r="BD112" s="11"/>
      <c r="BE112" s="26"/>
      <c r="BF112" s="12"/>
      <c r="BH112" s="11"/>
      <c r="BI112" s="26"/>
      <c r="BJ112" s="12"/>
      <c r="BL112" s="11"/>
      <c r="BM112" s="26"/>
      <c r="BN112" s="12"/>
      <c r="BP112" s="11"/>
      <c r="BQ112" s="26"/>
      <c r="BR112" s="12"/>
      <c r="BT112" s="11"/>
      <c r="BU112" s="26"/>
      <c r="BV112" s="12"/>
      <c r="BX112" s="11"/>
      <c r="BY112" s="26"/>
      <c r="BZ112" s="12"/>
      <c r="CB112" s="11"/>
      <c r="CC112" s="26"/>
      <c r="CD112" s="12"/>
      <c r="CF112" s="11"/>
      <c r="CG112" s="26"/>
      <c r="CH112" s="26"/>
      <c r="CI112" s="9"/>
    </row>
    <row r="113" spans="2:95" ht="3" customHeight="1" x14ac:dyDescent="0.15">
      <c r="C113" s="782"/>
      <c r="D113" s="781"/>
      <c r="E113" s="781"/>
      <c r="F113" s="781"/>
      <c r="G113" s="781"/>
      <c r="H113" s="781"/>
      <c r="I113" s="781"/>
      <c r="J113" s="781"/>
      <c r="K113" s="781"/>
      <c r="L113" s="781"/>
      <c r="M113" s="781"/>
      <c r="N113" s="781"/>
      <c r="O113" s="781"/>
      <c r="P113" s="781"/>
      <c r="Q113" s="781"/>
      <c r="R113" s="781"/>
      <c r="S113" s="136"/>
      <c r="T113" s="137"/>
      <c r="U113" s="125"/>
      <c r="W113" s="11"/>
      <c r="Y113" s="125"/>
      <c r="AA113" s="11"/>
      <c r="AB113" s="137"/>
      <c r="AC113" s="125"/>
      <c r="AE113" s="11"/>
      <c r="AG113" s="125"/>
      <c r="AI113" s="11"/>
      <c r="AJ113" s="137"/>
      <c r="AK113" s="125"/>
      <c r="AM113" s="11"/>
      <c r="AO113" s="14"/>
      <c r="AP113" s="125"/>
      <c r="AR113" s="11"/>
      <c r="AS113" s="137"/>
      <c r="AT113" s="125"/>
      <c r="AV113" s="11"/>
      <c r="AX113" s="125"/>
      <c r="AZ113" s="11"/>
      <c r="BA113" s="137"/>
      <c r="BB113" s="125"/>
      <c r="BD113" s="11"/>
      <c r="BF113" s="125"/>
      <c r="BH113" s="11"/>
      <c r="BI113" s="137"/>
      <c r="BJ113" s="125"/>
      <c r="BL113" s="11"/>
      <c r="BN113" s="125"/>
      <c r="BP113" s="11"/>
      <c r="BQ113" s="137"/>
      <c r="BR113" s="125"/>
      <c r="BT113" s="11"/>
      <c r="BV113" s="125"/>
      <c r="BX113" s="11"/>
      <c r="BY113" s="137"/>
      <c r="BZ113" s="125"/>
      <c r="CB113" s="11"/>
      <c r="CD113" s="125"/>
      <c r="CF113" s="11"/>
      <c r="CG113" s="13"/>
      <c r="CI113" s="138"/>
    </row>
    <row r="114" spans="2:95" ht="14.25" customHeight="1" x14ac:dyDescent="0.15">
      <c r="C114" s="31"/>
      <c r="F114" s="801" t="s">
        <v>279</v>
      </c>
      <c r="G114" s="802"/>
      <c r="H114" s="802"/>
      <c r="I114" s="802"/>
      <c r="J114" s="802"/>
      <c r="K114" s="802"/>
      <c r="L114" s="802"/>
      <c r="M114" s="802"/>
      <c r="N114" s="803"/>
      <c r="O114" s="804" t="s">
        <v>290</v>
      </c>
      <c r="P114" s="805"/>
      <c r="Q114" s="808"/>
      <c r="R114" s="809"/>
      <c r="S114" s="810"/>
      <c r="T114" s="814"/>
      <c r="U114" s="815"/>
      <c r="V114" s="818" t="s">
        <v>180</v>
      </c>
      <c r="W114" s="830" t="s">
        <v>179</v>
      </c>
      <c r="X114" s="831"/>
      <c r="Y114" s="834"/>
      <c r="Z114" s="836" t="s">
        <v>8</v>
      </c>
      <c r="AA114" s="837"/>
      <c r="AB114" s="837"/>
      <c r="AC114" s="837"/>
      <c r="AD114" s="837"/>
      <c r="AE114" s="837"/>
      <c r="AF114" s="834" t="s">
        <v>182</v>
      </c>
      <c r="AG114" s="820"/>
      <c r="AH114" s="820"/>
      <c r="AI114" s="820"/>
      <c r="AJ114" s="820"/>
      <c r="AK114" s="820"/>
      <c r="AL114" s="820"/>
      <c r="AM114" s="820"/>
      <c r="AN114" s="820"/>
      <c r="AO114" s="820"/>
      <c r="AP114" s="820"/>
      <c r="AQ114" s="820"/>
      <c r="AR114" s="814"/>
      <c r="AS114" s="836" t="s">
        <v>9</v>
      </c>
      <c r="AT114" s="837"/>
      <c r="AU114" s="837"/>
      <c r="AV114" s="837"/>
      <c r="AW114" s="837"/>
      <c r="AX114" s="838"/>
      <c r="AY114" s="839" t="s">
        <v>280</v>
      </c>
      <c r="AZ114" s="839"/>
      <c r="BA114" s="839"/>
      <c r="BB114" s="839"/>
      <c r="BC114" s="839"/>
      <c r="BD114" s="839"/>
      <c r="BE114" s="839"/>
      <c r="BF114" s="839"/>
      <c r="BG114" s="839"/>
      <c r="BH114" s="839"/>
      <c r="BI114" s="839"/>
      <c r="BJ114" s="823"/>
      <c r="BK114" s="849" t="s">
        <v>281</v>
      </c>
      <c r="BL114" s="850"/>
      <c r="BM114" s="853" t="s">
        <v>138</v>
      </c>
      <c r="BN114" s="854"/>
      <c r="BO114" s="836" t="s">
        <v>10</v>
      </c>
      <c r="BP114" s="837"/>
      <c r="BQ114" s="837"/>
      <c r="BR114" s="837"/>
      <c r="BS114" s="837"/>
      <c r="BT114" s="838"/>
      <c r="BU114" s="820" t="s">
        <v>183</v>
      </c>
      <c r="BV114" s="820"/>
      <c r="BW114" s="820"/>
      <c r="BX114" s="820"/>
      <c r="BY114" s="820"/>
      <c r="BZ114" s="820"/>
      <c r="CA114" s="820"/>
      <c r="CB114" s="820"/>
      <c r="CC114" s="820"/>
      <c r="CD114" s="820"/>
      <c r="CE114" s="820"/>
      <c r="CF114" s="814"/>
      <c r="CG114" s="822" t="s">
        <v>295</v>
      </c>
      <c r="CH114" s="823"/>
      <c r="CI114" s="826" t="s">
        <v>293</v>
      </c>
    </row>
    <row r="115" spans="2:95" ht="14.25" customHeight="1" thickBot="1" x14ac:dyDescent="0.2">
      <c r="C115" s="210"/>
      <c r="D115" s="5"/>
      <c r="E115" s="5"/>
      <c r="F115" s="841" t="s">
        <v>282</v>
      </c>
      <c r="G115" s="842"/>
      <c r="H115" s="843"/>
      <c r="I115" s="841" t="s">
        <v>283</v>
      </c>
      <c r="J115" s="842"/>
      <c r="K115" s="843"/>
      <c r="L115" s="841" t="s">
        <v>246</v>
      </c>
      <c r="M115" s="842"/>
      <c r="N115" s="843"/>
      <c r="O115" s="806"/>
      <c r="P115" s="807"/>
      <c r="Q115" s="811"/>
      <c r="R115" s="812"/>
      <c r="S115" s="813"/>
      <c r="T115" s="816"/>
      <c r="U115" s="817"/>
      <c r="V115" s="819"/>
      <c r="W115" s="832"/>
      <c r="X115" s="833"/>
      <c r="Y115" s="835"/>
      <c r="Z115" s="844" t="s">
        <v>181</v>
      </c>
      <c r="AA115" s="845"/>
      <c r="AB115" s="845"/>
      <c r="AC115" s="846"/>
      <c r="AD115" s="847" t="s">
        <v>297</v>
      </c>
      <c r="AE115" s="848"/>
      <c r="AF115" s="835"/>
      <c r="AG115" s="821"/>
      <c r="AH115" s="821"/>
      <c r="AI115" s="821"/>
      <c r="AJ115" s="821"/>
      <c r="AK115" s="821"/>
      <c r="AL115" s="821"/>
      <c r="AM115" s="821"/>
      <c r="AN115" s="821"/>
      <c r="AO115" s="821"/>
      <c r="AP115" s="821"/>
      <c r="AQ115" s="821"/>
      <c r="AR115" s="821"/>
      <c r="AS115" s="829"/>
      <c r="AT115" s="829"/>
      <c r="AU115" s="829"/>
      <c r="AV115" s="829"/>
      <c r="AW115" s="829"/>
      <c r="AX115" s="829"/>
      <c r="AY115" s="840"/>
      <c r="AZ115" s="840"/>
      <c r="BA115" s="840"/>
      <c r="BB115" s="840"/>
      <c r="BC115" s="840"/>
      <c r="BD115" s="840"/>
      <c r="BE115" s="840"/>
      <c r="BF115" s="840"/>
      <c r="BG115" s="840"/>
      <c r="BH115" s="840"/>
      <c r="BI115" s="840"/>
      <c r="BJ115" s="825"/>
      <c r="BK115" s="851"/>
      <c r="BL115" s="852"/>
      <c r="BM115" s="855"/>
      <c r="BN115" s="856"/>
      <c r="BO115" s="828"/>
      <c r="BP115" s="829"/>
      <c r="BQ115" s="829"/>
      <c r="BR115" s="829"/>
      <c r="BS115" s="829"/>
      <c r="BT115" s="829"/>
      <c r="BU115" s="821"/>
      <c r="BV115" s="821"/>
      <c r="BW115" s="821"/>
      <c r="BX115" s="821"/>
      <c r="BY115" s="821"/>
      <c r="BZ115" s="821"/>
      <c r="CA115" s="821"/>
      <c r="CB115" s="821"/>
      <c r="CC115" s="821"/>
      <c r="CD115" s="821"/>
      <c r="CE115" s="821"/>
      <c r="CF115" s="816"/>
      <c r="CG115" s="824"/>
      <c r="CH115" s="825"/>
      <c r="CI115" s="827"/>
    </row>
    <row r="116" spans="2:95" ht="14.25" customHeight="1" x14ac:dyDescent="0.15">
      <c r="C116" s="905" t="s">
        <v>304</v>
      </c>
      <c r="D116" s="906"/>
      <c r="E116" s="907"/>
      <c r="F116" s="908"/>
      <c r="G116" s="909"/>
      <c r="H116" s="909"/>
      <c r="I116" s="909"/>
      <c r="J116" s="909"/>
      <c r="K116" s="909"/>
      <c r="L116" s="909"/>
      <c r="M116" s="909"/>
      <c r="N116" s="914"/>
      <c r="O116" s="917" t="s">
        <v>12</v>
      </c>
      <c r="P116" s="918"/>
      <c r="Q116" s="886" t="s">
        <v>284</v>
      </c>
      <c r="R116" s="887"/>
      <c r="S116" s="888"/>
      <c r="T116" s="166"/>
      <c r="U116" s="167"/>
      <c r="V116" s="167"/>
      <c r="W116" s="167"/>
      <c r="X116" s="167"/>
      <c r="Y116" s="167"/>
      <c r="Z116" s="857"/>
      <c r="AA116" s="858"/>
      <c r="AB116" s="858"/>
      <c r="AC116" s="858"/>
      <c r="AD116" s="858"/>
      <c r="AE116" s="859"/>
      <c r="AF116" s="167"/>
      <c r="AG116" s="167"/>
      <c r="AH116" s="167"/>
      <c r="AI116" s="167"/>
      <c r="AJ116" s="167"/>
      <c r="AK116" s="167"/>
      <c r="AL116" s="167"/>
      <c r="AM116" s="167"/>
      <c r="AN116" s="167"/>
      <c r="AO116" s="167"/>
      <c r="AP116" s="167"/>
      <c r="AQ116" s="167"/>
      <c r="AR116" s="167"/>
      <c r="AS116" s="857"/>
      <c r="AT116" s="858"/>
      <c r="AU116" s="858"/>
      <c r="AV116" s="858"/>
      <c r="AW116" s="858"/>
      <c r="AX116" s="859"/>
      <c r="AY116" s="167"/>
      <c r="AZ116" s="167"/>
      <c r="BA116" s="167"/>
      <c r="BB116" s="167"/>
      <c r="BC116" s="167"/>
      <c r="BD116" s="167"/>
      <c r="BE116" s="167"/>
      <c r="BF116" s="167"/>
      <c r="BG116" s="167"/>
      <c r="BH116" s="167"/>
      <c r="BI116" s="167"/>
      <c r="BJ116" s="167"/>
      <c r="BK116" s="168"/>
      <c r="BL116" s="168"/>
      <c r="BM116" s="168"/>
      <c r="BN116" s="168"/>
      <c r="BO116" s="857"/>
      <c r="BP116" s="858"/>
      <c r="BQ116" s="858"/>
      <c r="BR116" s="858"/>
      <c r="BS116" s="858"/>
      <c r="BT116" s="859"/>
      <c r="BU116" s="167"/>
      <c r="BV116" s="167"/>
      <c r="BW116" s="167"/>
      <c r="BX116" s="167"/>
      <c r="BY116" s="167"/>
      <c r="BZ116" s="167"/>
      <c r="CA116" s="167"/>
      <c r="CB116" s="167"/>
      <c r="CC116" s="167"/>
      <c r="CD116" s="167"/>
      <c r="CE116" s="167"/>
      <c r="CF116" s="167"/>
      <c r="CG116" s="167"/>
      <c r="CH116" s="167"/>
      <c r="CI116" s="169"/>
      <c r="CJ116" s="860" t="s">
        <v>161</v>
      </c>
      <c r="CK116" s="861"/>
      <c r="CL116" s="861"/>
      <c r="CM116" s="861"/>
      <c r="CN116" s="861"/>
      <c r="CO116" s="861"/>
      <c r="CP116" s="862"/>
    </row>
    <row r="117" spans="2:95" ht="14.25" customHeight="1" x14ac:dyDescent="0.15">
      <c r="B117" s="9"/>
      <c r="C117" s="891"/>
      <c r="D117" s="892"/>
      <c r="E117" s="893"/>
      <c r="F117" s="910"/>
      <c r="G117" s="911"/>
      <c r="H117" s="911"/>
      <c r="I117" s="911"/>
      <c r="J117" s="911"/>
      <c r="K117" s="911"/>
      <c r="L117" s="911"/>
      <c r="M117" s="911"/>
      <c r="N117" s="915"/>
      <c r="O117" s="919"/>
      <c r="P117" s="920"/>
      <c r="Q117" s="863" t="s">
        <v>285</v>
      </c>
      <c r="R117" s="864"/>
      <c r="S117" s="865"/>
      <c r="T117" s="156"/>
      <c r="U117" s="209"/>
      <c r="V117" s="209"/>
      <c r="W117" s="209"/>
      <c r="X117" s="209"/>
      <c r="Y117" s="209"/>
      <c r="Z117" s="869"/>
      <c r="AA117" s="870"/>
      <c r="AB117" s="870"/>
      <c r="AC117" s="870"/>
      <c r="AD117" s="870"/>
      <c r="AE117" s="871"/>
      <c r="AF117" s="209"/>
      <c r="AG117" s="209"/>
      <c r="AH117" s="209"/>
      <c r="AI117" s="209"/>
      <c r="AJ117" s="209"/>
      <c r="AK117" s="209"/>
      <c r="AL117" s="209"/>
      <c r="AM117" s="209"/>
      <c r="AN117" s="209"/>
      <c r="AO117" s="209"/>
      <c r="AP117" s="209"/>
      <c r="AQ117" s="209"/>
      <c r="AR117" s="209"/>
      <c r="AS117" s="875"/>
      <c r="AT117" s="876"/>
      <c r="AU117" s="876"/>
      <c r="AV117" s="876"/>
      <c r="AW117" s="876"/>
      <c r="AX117" s="877"/>
      <c r="AY117" s="209"/>
      <c r="AZ117" s="209"/>
      <c r="BA117" s="209"/>
      <c r="BB117" s="209"/>
      <c r="BC117" s="209"/>
      <c r="BD117" s="209"/>
      <c r="BE117" s="209"/>
      <c r="BF117" s="209"/>
      <c r="BG117" s="209"/>
      <c r="BH117" s="209"/>
      <c r="BI117" s="209"/>
      <c r="BJ117" s="209"/>
      <c r="BK117" s="878" t="s">
        <v>281</v>
      </c>
      <c r="BL117" s="879"/>
      <c r="BM117" s="882" t="s">
        <v>138</v>
      </c>
      <c r="BN117" s="883"/>
      <c r="BO117" s="875"/>
      <c r="BP117" s="876"/>
      <c r="BQ117" s="876"/>
      <c r="BR117" s="876"/>
      <c r="BS117" s="876"/>
      <c r="BT117" s="877"/>
      <c r="BU117" s="209"/>
      <c r="BV117" s="209"/>
      <c r="BW117" s="209"/>
      <c r="BX117" s="209"/>
      <c r="BY117" s="209"/>
      <c r="BZ117" s="209"/>
      <c r="CA117" s="209"/>
      <c r="CB117" s="209"/>
      <c r="CC117" s="209"/>
      <c r="CD117" s="209"/>
      <c r="CE117" s="209"/>
      <c r="CF117" s="209"/>
      <c r="CG117" s="209"/>
      <c r="CH117" s="209"/>
      <c r="CI117" s="157"/>
      <c r="CJ117" s="889" t="s">
        <v>282</v>
      </c>
      <c r="CK117" s="890"/>
      <c r="CL117" s="890"/>
      <c r="CM117" s="890"/>
      <c r="CN117" s="890"/>
      <c r="CO117" s="890"/>
      <c r="CP117" s="129" t="s">
        <v>286</v>
      </c>
    </row>
    <row r="118" spans="2:95" ht="14.25" customHeight="1" x14ac:dyDescent="0.15">
      <c r="B118" s="9"/>
      <c r="C118" s="891"/>
      <c r="D118" s="892"/>
      <c r="E118" s="893"/>
      <c r="F118" s="910"/>
      <c r="G118" s="911"/>
      <c r="H118" s="911"/>
      <c r="I118" s="911"/>
      <c r="J118" s="911"/>
      <c r="K118" s="911"/>
      <c r="L118" s="911"/>
      <c r="M118" s="911"/>
      <c r="N118" s="915"/>
      <c r="O118" s="919"/>
      <c r="P118" s="920"/>
      <c r="Q118" s="866"/>
      <c r="R118" s="867"/>
      <c r="S118" s="868"/>
      <c r="T118" s="156"/>
      <c r="U118" s="209"/>
      <c r="V118" s="209"/>
      <c r="W118" s="209"/>
      <c r="X118" s="209"/>
      <c r="Y118" s="209"/>
      <c r="Z118" s="872"/>
      <c r="AA118" s="873"/>
      <c r="AB118" s="873"/>
      <c r="AC118" s="873"/>
      <c r="AD118" s="873"/>
      <c r="AE118" s="874"/>
      <c r="AF118" s="209"/>
      <c r="AG118" s="209"/>
      <c r="AH118" s="209"/>
      <c r="AI118" s="209"/>
      <c r="AJ118" s="209"/>
      <c r="AK118" s="209"/>
      <c r="AL118" s="209"/>
      <c r="AM118" s="209"/>
      <c r="AN118" s="209"/>
      <c r="AO118" s="209"/>
      <c r="AP118" s="209"/>
      <c r="AQ118" s="209"/>
      <c r="AR118" s="209"/>
      <c r="AS118" s="872"/>
      <c r="AT118" s="873"/>
      <c r="AU118" s="873"/>
      <c r="AV118" s="873"/>
      <c r="AW118" s="873"/>
      <c r="AX118" s="874"/>
      <c r="AY118" s="209"/>
      <c r="AZ118" s="209"/>
      <c r="BA118" s="209"/>
      <c r="BB118" s="209"/>
      <c r="BC118" s="209"/>
      <c r="BD118" s="209"/>
      <c r="BE118" s="209"/>
      <c r="BF118" s="209"/>
      <c r="BG118" s="209"/>
      <c r="BH118" s="209"/>
      <c r="BI118" s="209"/>
      <c r="BJ118" s="209"/>
      <c r="BK118" s="880"/>
      <c r="BL118" s="881"/>
      <c r="BM118" s="884"/>
      <c r="BN118" s="885"/>
      <c r="BO118" s="872"/>
      <c r="BP118" s="873"/>
      <c r="BQ118" s="873"/>
      <c r="BR118" s="873"/>
      <c r="BS118" s="873"/>
      <c r="BT118" s="874"/>
      <c r="BU118" s="209"/>
      <c r="BV118" s="209"/>
      <c r="BW118" s="209"/>
      <c r="BX118" s="209"/>
      <c r="BY118" s="209"/>
      <c r="BZ118" s="209"/>
      <c r="CA118" s="209"/>
      <c r="CB118" s="209"/>
      <c r="CC118" s="209"/>
      <c r="CD118" s="209"/>
      <c r="CE118" s="209"/>
      <c r="CF118" s="209"/>
      <c r="CG118" s="209"/>
      <c r="CH118" s="209"/>
      <c r="CI118" s="157"/>
      <c r="CJ118" s="894" t="s">
        <v>283</v>
      </c>
      <c r="CK118" s="895"/>
      <c r="CL118" s="895"/>
      <c r="CM118" s="895"/>
      <c r="CN118" s="895"/>
      <c r="CO118" s="895"/>
      <c r="CP118" s="130" t="s">
        <v>286</v>
      </c>
    </row>
    <row r="119" spans="2:95" ht="14.25" customHeight="1" thickBot="1" x14ac:dyDescent="0.2">
      <c r="B119" s="9"/>
      <c r="C119" s="896" t="s">
        <v>196</v>
      </c>
      <c r="D119" s="897"/>
      <c r="E119" s="898"/>
      <c r="F119" s="910"/>
      <c r="G119" s="911"/>
      <c r="H119" s="911"/>
      <c r="I119" s="911"/>
      <c r="J119" s="911"/>
      <c r="K119" s="911"/>
      <c r="L119" s="911"/>
      <c r="M119" s="911"/>
      <c r="N119" s="915"/>
      <c r="O119" s="919"/>
      <c r="P119" s="920"/>
      <c r="Q119" s="899" t="s">
        <v>20</v>
      </c>
      <c r="R119" s="900"/>
      <c r="S119" s="901"/>
      <c r="T119" s="158"/>
      <c r="U119" s="159"/>
      <c r="V119" s="159"/>
      <c r="W119" s="159"/>
      <c r="X119" s="159"/>
      <c r="Y119" s="159"/>
      <c r="Z119" s="902"/>
      <c r="AA119" s="903"/>
      <c r="AB119" s="903"/>
      <c r="AC119" s="903"/>
      <c r="AD119" s="903"/>
      <c r="AE119" s="904"/>
      <c r="AF119" s="159"/>
      <c r="AG119" s="159"/>
      <c r="AH119" s="159"/>
      <c r="AI119" s="159"/>
      <c r="AJ119" s="159"/>
      <c r="AK119" s="159"/>
      <c r="AL119" s="159"/>
      <c r="AM119" s="159"/>
      <c r="AN119" s="159"/>
      <c r="AO119" s="159"/>
      <c r="AP119" s="159"/>
      <c r="AQ119" s="159"/>
      <c r="AR119" s="159"/>
      <c r="AS119" s="902"/>
      <c r="AT119" s="903"/>
      <c r="AU119" s="903"/>
      <c r="AV119" s="903"/>
      <c r="AW119" s="903"/>
      <c r="AX119" s="904"/>
      <c r="AY119" s="159"/>
      <c r="AZ119" s="159"/>
      <c r="BA119" s="159"/>
      <c r="BB119" s="159"/>
      <c r="BC119" s="159"/>
      <c r="BD119" s="159"/>
      <c r="BE119" s="159"/>
      <c r="BF119" s="159"/>
      <c r="BG119" s="159"/>
      <c r="BH119" s="159"/>
      <c r="BI119" s="159"/>
      <c r="BJ119" s="159"/>
      <c r="BK119" s="152"/>
      <c r="BL119" s="152"/>
      <c r="BM119" s="152"/>
      <c r="BN119" s="152"/>
      <c r="BO119" s="902"/>
      <c r="BP119" s="903"/>
      <c r="BQ119" s="903"/>
      <c r="BR119" s="903"/>
      <c r="BS119" s="903"/>
      <c r="BT119" s="904"/>
      <c r="BU119" s="159"/>
      <c r="BV119" s="159"/>
      <c r="BW119" s="159"/>
      <c r="BX119" s="159"/>
      <c r="BY119" s="159"/>
      <c r="BZ119" s="159"/>
      <c r="CA119" s="159"/>
      <c r="CB119" s="159"/>
      <c r="CC119" s="159"/>
      <c r="CD119" s="159"/>
      <c r="CE119" s="159"/>
      <c r="CF119" s="159"/>
      <c r="CG119" s="159"/>
      <c r="CH119" s="159"/>
      <c r="CI119" s="160"/>
      <c r="CJ119" s="927" t="s">
        <v>287</v>
      </c>
      <c r="CK119" s="928"/>
      <c r="CL119" s="928"/>
      <c r="CM119" s="928"/>
      <c r="CN119" s="928"/>
      <c r="CO119" s="928"/>
      <c r="CP119" s="929"/>
    </row>
    <row r="120" spans="2:95" ht="14.25" customHeight="1" x14ac:dyDescent="0.15">
      <c r="B120" s="9"/>
      <c r="C120" s="891"/>
      <c r="D120" s="892"/>
      <c r="E120" s="893"/>
      <c r="F120" s="910"/>
      <c r="G120" s="911"/>
      <c r="H120" s="911"/>
      <c r="I120" s="911"/>
      <c r="J120" s="911"/>
      <c r="K120" s="911"/>
      <c r="L120" s="911"/>
      <c r="M120" s="911"/>
      <c r="N120" s="915"/>
      <c r="O120" s="917" t="s">
        <v>14</v>
      </c>
      <c r="P120" s="918"/>
      <c r="Q120" s="886" t="s">
        <v>284</v>
      </c>
      <c r="R120" s="887"/>
      <c r="S120" s="888"/>
      <c r="T120" s="166"/>
      <c r="U120" s="167"/>
      <c r="V120" s="167"/>
      <c r="W120" s="167"/>
      <c r="X120" s="167"/>
      <c r="Y120" s="167"/>
      <c r="Z120" s="857"/>
      <c r="AA120" s="858"/>
      <c r="AB120" s="858"/>
      <c r="AC120" s="858"/>
      <c r="AD120" s="858"/>
      <c r="AE120" s="859"/>
      <c r="AF120" s="167"/>
      <c r="AG120" s="167"/>
      <c r="AH120" s="167"/>
      <c r="AI120" s="167"/>
      <c r="AJ120" s="167"/>
      <c r="AK120" s="167"/>
      <c r="AL120" s="167"/>
      <c r="AM120" s="167"/>
      <c r="AN120" s="167"/>
      <c r="AO120" s="167"/>
      <c r="AP120" s="167"/>
      <c r="AQ120" s="167"/>
      <c r="AR120" s="167"/>
      <c r="AS120" s="857"/>
      <c r="AT120" s="858"/>
      <c r="AU120" s="858"/>
      <c r="AV120" s="858"/>
      <c r="AW120" s="858"/>
      <c r="AX120" s="859"/>
      <c r="AY120" s="167"/>
      <c r="AZ120" s="167"/>
      <c r="BA120" s="167"/>
      <c r="BB120" s="167"/>
      <c r="BC120" s="167"/>
      <c r="BD120" s="167"/>
      <c r="BE120" s="167"/>
      <c r="BF120" s="167"/>
      <c r="BG120" s="167"/>
      <c r="BH120" s="167"/>
      <c r="BI120" s="167"/>
      <c r="BJ120" s="167"/>
      <c r="BK120" s="168"/>
      <c r="BL120" s="168"/>
      <c r="BM120" s="168"/>
      <c r="BN120" s="168"/>
      <c r="BO120" s="857"/>
      <c r="BP120" s="858"/>
      <c r="BQ120" s="858"/>
      <c r="BR120" s="858"/>
      <c r="BS120" s="858"/>
      <c r="BT120" s="859"/>
      <c r="BU120" s="167"/>
      <c r="BV120" s="167"/>
      <c r="BW120" s="167"/>
      <c r="BX120" s="167"/>
      <c r="BY120" s="167"/>
      <c r="BZ120" s="167"/>
      <c r="CA120" s="167"/>
      <c r="CB120" s="167"/>
      <c r="CC120" s="167"/>
      <c r="CD120" s="167"/>
      <c r="CE120" s="167"/>
      <c r="CF120" s="167"/>
      <c r="CG120" s="167"/>
      <c r="CH120" s="167"/>
      <c r="CI120" s="169"/>
      <c r="CJ120" s="932"/>
      <c r="CK120" s="933"/>
      <c r="CL120" s="933"/>
      <c r="CM120" s="933"/>
      <c r="CN120" s="933"/>
      <c r="CO120" s="933"/>
      <c r="CP120" s="934"/>
    </row>
    <row r="121" spans="2:95" ht="14.25" customHeight="1" x14ac:dyDescent="0.15">
      <c r="B121" s="9"/>
      <c r="C121" s="891" t="s">
        <v>19</v>
      </c>
      <c r="D121" s="892"/>
      <c r="E121" s="893"/>
      <c r="F121" s="910"/>
      <c r="G121" s="911"/>
      <c r="H121" s="911"/>
      <c r="I121" s="911"/>
      <c r="J121" s="911"/>
      <c r="K121" s="911"/>
      <c r="L121" s="911"/>
      <c r="M121" s="911"/>
      <c r="N121" s="915"/>
      <c r="O121" s="919"/>
      <c r="P121" s="920"/>
      <c r="Q121" s="863" t="s">
        <v>285</v>
      </c>
      <c r="R121" s="864"/>
      <c r="S121" s="865"/>
      <c r="T121" s="156"/>
      <c r="U121" s="209"/>
      <c r="V121" s="209"/>
      <c r="W121" s="209"/>
      <c r="X121" s="209"/>
      <c r="Y121" s="209"/>
      <c r="Z121" s="869"/>
      <c r="AA121" s="870"/>
      <c r="AB121" s="870"/>
      <c r="AC121" s="870"/>
      <c r="AD121" s="870"/>
      <c r="AE121" s="871"/>
      <c r="AF121" s="209"/>
      <c r="AG121" s="209"/>
      <c r="AH121" s="209"/>
      <c r="AI121" s="209"/>
      <c r="AJ121" s="209"/>
      <c r="AK121" s="209"/>
      <c r="AL121" s="209"/>
      <c r="AM121" s="209"/>
      <c r="AN121" s="209"/>
      <c r="AO121" s="209"/>
      <c r="AP121" s="209"/>
      <c r="AQ121" s="209"/>
      <c r="AR121" s="209"/>
      <c r="AS121" s="875"/>
      <c r="AT121" s="876"/>
      <c r="AU121" s="876"/>
      <c r="AV121" s="876"/>
      <c r="AW121" s="876"/>
      <c r="AX121" s="877"/>
      <c r="AY121" s="209"/>
      <c r="AZ121" s="209"/>
      <c r="BA121" s="209"/>
      <c r="BB121" s="209"/>
      <c r="BC121" s="209"/>
      <c r="BD121" s="209"/>
      <c r="BE121" s="209"/>
      <c r="BF121" s="209"/>
      <c r="BG121" s="209"/>
      <c r="BH121" s="209"/>
      <c r="BI121" s="209"/>
      <c r="BJ121" s="209"/>
      <c r="BK121" s="878" t="s">
        <v>281</v>
      </c>
      <c r="BL121" s="879"/>
      <c r="BM121" s="882" t="s">
        <v>138</v>
      </c>
      <c r="BN121" s="883"/>
      <c r="BO121" s="875"/>
      <c r="BP121" s="876"/>
      <c r="BQ121" s="876"/>
      <c r="BR121" s="876"/>
      <c r="BS121" s="876"/>
      <c r="BT121" s="877"/>
      <c r="BU121" s="209"/>
      <c r="BV121" s="209"/>
      <c r="BW121" s="209"/>
      <c r="BX121" s="209"/>
      <c r="BY121" s="209"/>
      <c r="BZ121" s="209"/>
      <c r="CA121" s="209"/>
      <c r="CB121" s="209"/>
      <c r="CC121" s="209"/>
      <c r="CD121" s="209"/>
      <c r="CE121" s="209"/>
      <c r="CF121" s="209"/>
      <c r="CG121" s="209"/>
      <c r="CH121" s="209"/>
      <c r="CI121" s="157"/>
      <c r="CJ121" s="924"/>
      <c r="CK121" s="925"/>
      <c r="CL121" s="925"/>
      <c r="CM121" s="925"/>
      <c r="CN121" s="925"/>
      <c r="CO121" s="925"/>
      <c r="CP121" s="926"/>
    </row>
    <row r="122" spans="2:95" ht="14.25" customHeight="1" x14ac:dyDescent="0.15">
      <c r="C122" s="891" t="str">
        <f>IF(OR($I$15="",C119="",C121=""),"（   ）",TEXT(WEEKDAY(DATE(2018+$I$15,C119,C121)),"(aaa)"))</f>
        <v>（   ）</v>
      </c>
      <c r="D122" s="892"/>
      <c r="E122" s="893"/>
      <c r="F122" s="910"/>
      <c r="G122" s="911"/>
      <c r="H122" s="911"/>
      <c r="I122" s="911"/>
      <c r="J122" s="911"/>
      <c r="K122" s="911"/>
      <c r="L122" s="911"/>
      <c r="M122" s="911"/>
      <c r="N122" s="915"/>
      <c r="O122" s="919"/>
      <c r="P122" s="920"/>
      <c r="Q122" s="866"/>
      <c r="R122" s="867"/>
      <c r="S122" s="868"/>
      <c r="T122" s="156"/>
      <c r="U122" s="209"/>
      <c r="V122" s="209"/>
      <c r="W122" s="209"/>
      <c r="X122" s="209"/>
      <c r="Y122" s="209"/>
      <c r="Z122" s="872"/>
      <c r="AA122" s="873"/>
      <c r="AB122" s="873"/>
      <c r="AC122" s="873"/>
      <c r="AD122" s="873"/>
      <c r="AE122" s="874"/>
      <c r="AF122" s="209"/>
      <c r="AG122" s="209"/>
      <c r="AH122" s="209"/>
      <c r="AI122" s="209"/>
      <c r="AJ122" s="209"/>
      <c r="AK122" s="209"/>
      <c r="AL122" s="209"/>
      <c r="AM122" s="209"/>
      <c r="AN122" s="209"/>
      <c r="AO122" s="209"/>
      <c r="AP122" s="209"/>
      <c r="AQ122" s="209"/>
      <c r="AR122" s="209"/>
      <c r="AS122" s="872"/>
      <c r="AT122" s="873"/>
      <c r="AU122" s="873"/>
      <c r="AV122" s="873"/>
      <c r="AW122" s="873"/>
      <c r="AX122" s="874"/>
      <c r="AY122" s="209"/>
      <c r="AZ122" s="209"/>
      <c r="BA122" s="209"/>
      <c r="BB122" s="209"/>
      <c r="BC122" s="209"/>
      <c r="BD122" s="209"/>
      <c r="BE122" s="209"/>
      <c r="BF122" s="209"/>
      <c r="BG122" s="209"/>
      <c r="BH122" s="209"/>
      <c r="BI122" s="209"/>
      <c r="BJ122" s="209"/>
      <c r="BK122" s="880"/>
      <c r="BL122" s="881"/>
      <c r="BM122" s="884"/>
      <c r="BN122" s="885"/>
      <c r="BO122" s="872"/>
      <c r="BP122" s="873"/>
      <c r="BQ122" s="873"/>
      <c r="BR122" s="873"/>
      <c r="BS122" s="873"/>
      <c r="BT122" s="874"/>
      <c r="BU122" s="209"/>
      <c r="BV122" s="209"/>
      <c r="BW122" s="209"/>
      <c r="BX122" s="209"/>
      <c r="BY122" s="209"/>
      <c r="BZ122" s="209"/>
      <c r="CA122" s="209"/>
      <c r="CB122" s="209"/>
      <c r="CC122" s="209"/>
      <c r="CD122" s="209"/>
      <c r="CE122" s="209"/>
      <c r="CF122" s="209"/>
      <c r="CG122" s="209"/>
      <c r="CH122" s="209"/>
      <c r="CI122" s="157"/>
      <c r="CJ122" s="924"/>
      <c r="CK122" s="925"/>
      <c r="CL122" s="925"/>
      <c r="CM122" s="925"/>
      <c r="CN122" s="925"/>
      <c r="CO122" s="925"/>
      <c r="CP122" s="926"/>
    </row>
    <row r="123" spans="2:95" ht="14.25" customHeight="1" thickBot="1" x14ac:dyDescent="0.2">
      <c r="C123" s="921"/>
      <c r="D123" s="922"/>
      <c r="E123" s="923"/>
      <c r="F123" s="912"/>
      <c r="G123" s="913"/>
      <c r="H123" s="913"/>
      <c r="I123" s="913"/>
      <c r="J123" s="913"/>
      <c r="K123" s="913"/>
      <c r="L123" s="913"/>
      <c r="M123" s="913"/>
      <c r="N123" s="916"/>
      <c r="O123" s="930"/>
      <c r="P123" s="931"/>
      <c r="Q123" s="899" t="s">
        <v>20</v>
      </c>
      <c r="R123" s="900"/>
      <c r="S123" s="901"/>
      <c r="T123" s="158"/>
      <c r="U123" s="159"/>
      <c r="V123" s="159"/>
      <c r="W123" s="159"/>
      <c r="X123" s="159"/>
      <c r="Y123" s="159"/>
      <c r="Z123" s="902"/>
      <c r="AA123" s="903"/>
      <c r="AB123" s="903"/>
      <c r="AC123" s="903"/>
      <c r="AD123" s="903"/>
      <c r="AE123" s="904"/>
      <c r="AF123" s="159"/>
      <c r="AG123" s="159"/>
      <c r="AH123" s="159"/>
      <c r="AI123" s="159"/>
      <c r="AJ123" s="159"/>
      <c r="AK123" s="159"/>
      <c r="AL123" s="159"/>
      <c r="AM123" s="159"/>
      <c r="AN123" s="159"/>
      <c r="AO123" s="159"/>
      <c r="AP123" s="159"/>
      <c r="AQ123" s="159"/>
      <c r="AR123" s="159"/>
      <c r="AS123" s="902"/>
      <c r="AT123" s="903"/>
      <c r="AU123" s="903"/>
      <c r="AV123" s="903"/>
      <c r="AW123" s="903"/>
      <c r="AX123" s="904"/>
      <c r="AY123" s="159"/>
      <c r="AZ123" s="159"/>
      <c r="BA123" s="159"/>
      <c r="BB123" s="159"/>
      <c r="BC123" s="159"/>
      <c r="BD123" s="159"/>
      <c r="BE123" s="159"/>
      <c r="BF123" s="159"/>
      <c r="BG123" s="159"/>
      <c r="BH123" s="159"/>
      <c r="BI123" s="159"/>
      <c r="BJ123" s="159"/>
      <c r="BK123" s="124"/>
      <c r="BL123" s="124"/>
      <c r="BM123" s="124"/>
      <c r="BN123" s="124"/>
      <c r="BO123" s="902"/>
      <c r="BP123" s="903"/>
      <c r="BQ123" s="903"/>
      <c r="BR123" s="903"/>
      <c r="BS123" s="903"/>
      <c r="BT123" s="904"/>
      <c r="BU123" s="159"/>
      <c r="BV123" s="159"/>
      <c r="BW123" s="159"/>
      <c r="BX123" s="159"/>
      <c r="BY123" s="159"/>
      <c r="BZ123" s="159"/>
      <c r="CA123" s="159"/>
      <c r="CB123" s="159"/>
      <c r="CC123" s="159"/>
      <c r="CD123" s="159"/>
      <c r="CE123" s="159"/>
      <c r="CF123" s="159"/>
      <c r="CG123" s="159"/>
      <c r="CH123" s="159"/>
      <c r="CI123" s="160"/>
      <c r="CJ123" s="935"/>
      <c r="CK123" s="936"/>
      <c r="CL123" s="936"/>
      <c r="CM123" s="936"/>
      <c r="CN123" s="936"/>
      <c r="CO123" s="936"/>
      <c r="CP123" s="937"/>
    </row>
    <row r="124" spans="2:95" s="26" customFormat="1" ht="14.25" customHeight="1" x14ac:dyDescent="0.15">
      <c r="B124" s="165"/>
      <c r="C124" s="938" t="s">
        <v>303</v>
      </c>
      <c r="D124" s="887"/>
      <c r="E124" s="888"/>
      <c r="F124" s="908"/>
      <c r="G124" s="909"/>
      <c r="H124" s="909"/>
      <c r="I124" s="909"/>
      <c r="J124" s="909"/>
      <c r="K124" s="909"/>
      <c r="L124" s="909"/>
      <c r="M124" s="909"/>
      <c r="N124" s="914"/>
      <c r="O124" s="917" t="s">
        <v>12</v>
      </c>
      <c r="P124" s="918"/>
      <c r="Q124" s="886" t="s">
        <v>284</v>
      </c>
      <c r="R124" s="887"/>
      <c r="S124" s="888"/>
      <c r="T124" s="166"/>
      <c r="U124" s="167"/>
      <c r="V124" s="167"/>
      <c r="W124" s="167"/>
      <c r="X124" s="167"/>
      <c r="Y124" s="167"/>
      <c r="Z124" s="857"/>
      <c r="AA124" s="858"/>
      <c r="AB124" s="858"/>
      <c r="AC124" s="858"/>
      <c r="AD124" s="858"/>
      <c r="AE124" s="859"/>
      <c r="AF124" s="167"/>
      <c r="AG124" s="167"/>
      <c r="AH124" s="167"/>
      <c r="AI124" s="167"/>
      <c r="AJ124" s="167"/>
      <c r="AK124" s="167"/>
      <c r="AL124" s="167"/>
      <c r="AM124" s="167"/>
      <c r="AN124" s="167"/>
      <c r="AO124" s="167"/>
      <c r="AP124" s="167"/>
      <c r="AQ124" s="167"/>
      <c r="AR124" s="167"/>
      <c r="AS124" s="857"/>
      <c r="AT124" s="858"/>
      <c r="AU124" s="858"/>
      <c r="AV124" s="858"/>
      <c r="AW124" s="858"/>
      <c r="AX124" s="859"/>
      <c r="AY124" s="167"/>
      <c r="AZ124" s="167"/>
      <c r="BA124" s="167"/>
      <c r="BB124" s="167"/>
      <c r="BC124" s="167"/>
      <c r="BD124" s="167"/>
      <c r="BE124" s="167"/>
      <c r="BF124" s="167"/>
      <c r="BG124" s="167"/>
      <c r="BH124" s="167"/>
      <c r="BI124" s="167"/>
      <c r="BJ124" s="167"/>
      <c r="BK124" s="168"/>
      <c r="BL124" s="168"/>
      <c r="BM124" s="168"/>
      <c r="BN124" s="168"/>
      <c r="BO124" s="857"/>
      <c r="BP124" s="858"/>
      <c r="BQ124" s="858"/>
      <c r="BR124" s="858"/>
      <c r="BS124" s="858"/>
      <c r="BT124" s="859"/>
      <c r="BU124" s="167"/>
      <c r="BV124" s="167"/>
      <c r="BW124" s="167"/>
      <c r="BX124" s="167"/>
      <c r="BY124" s="167"/>
      <c r="BZ124" s="167"/>
      <c r="CA124" s="167"/>
      <c r="CB124" s="167"/>
      <c r="CC124" s="167"/>
      <c r="CD124" s="167"/>
      <c r="CE124" s="167"/>
      <c r="CF124" s="167"/>
      <c r="CG124" s="167"/>
      <c r="CH124" s="167"/>
      <c r="CI124" s="169"/>
      <c r="CJ124" s="860" t="s">
        <v>161</v>
      </c>
      <c r="CK124" s="861"/>
      <c r="CL124" s="861"/>
      <c r="CM124" s="861"/>
      <c r="CN124" s="861"/>
      <c r="CO124" s="861"/>
      <c r="CP124" s="862"/>
      <c r="CQ124" s="73"/>
    </row>
    <row r="125" spans="2:95" s="26" customFormat="1" ht="14.25" customHeight="1" x14ac:dyDescent="0.15">
      <c r="B125" s="165"/>
      <c r="C125" s="939"/>
      <c r="D125" s="864"/>
      <c r="E125" s="865"/>
      <c r="F125" s="910"/>
      <c r="G125" s="911"/>
      <c r="H125" s="911"/>
      <c r="I125" s="911"/>
      <c r="J125" s="911"/>
      <c r="K125" s="911"/>
      <c r="L125" s="911"/>
      <c r="M125" s="911"/>
      <c r="N125" s="915"/>
      <c r="O125" s="919"/>
      <c r="P125" s="920"/>
      <c r="Q125" s="863" t="s">
        <v>285</v>
      </c>
      <c r="R125" s="864"/>
      <c r="S125" s="865"/>
      <c r="T125" s="156"/>
      <c r="U125" s="209"/>
      <c r="V125" s="209"/>
      <c r="W125" s="209"/>
      <c r="X125" s="209"/>
      <c r="Y125" s="209"/>
      <c r="Z125" s="869"/>
      <c r="AA125" s="870"/>
      <c r="AB125" s="870"/>
      <c r="AC125" s="870"/>
      <c r="AD125" s="870"/>
      <c r="AE125" s="871"/>
      <c r="AF125" s="209"/>
      <c r="AG125" s="209"/>
      <c r="AH125" s="209"/>
      <c r="AI125" s="209"/>
      <c r="AJ125" s="209"/>
      <c r="AK125" s="209"/>
      <c r="AL125" s="209"/>
      <c r="AM125" s="209"/>
      <c r="AN125" s="209"/>
      <c r="AO125" s="209"/>
      <c r="AP125" s="209"/>
      <c r="AQ125" s="209"/>
      <c r="AR125" s="209"/>
      <c r="AS125" s="875"/>
      <c r="AT125" s="876"/>
      <c r="AU125" s="876"/>
      <c r="AV125" s="876"/>
      <c r="AW125" s="876"/>
      <c r="AX125" s="877"/>
      <c r="AY125" s="209"/>
      <c r="AZ125" s="209"/>
      <c r="BA125" s="209"/>
      <c r="BB125" s="209"/>
      <c r="BC125" s="209"/>
      <c r="BD125" s="209"/>
      <c r="BE125" s="209"/>
      <c r="BF125" s="209"/>
      <c r="BG125" s="209"/>
      <c r="BH125" s="209"/>
      <c r="BI125" s="209"/>
      <c r="BJ125" s="209"/>
      <c r="BK125" s="878" t="s">
        <v>281</v>
      </c>
      <c r="BL125" s="879"/>
      <c r="BM125" s="882" t="s">
        <v>138</v>
      </c>
      <c r="BN125" s="883"/>
      <c r="BO125" s="875"/>
      <c r="BP125" s="876"/>
      <c r="BQ125" s="876"/>
      <c r="BR125" s="876"/>
      <c r="BS125" s="876"/>
      <c r="BT125" s="877"/>
      <c r="BU125" s="209"/>
      <c r="BV125" s="209"/>
      <c r="BW125" s="209"/>
      <c r="BX125" s="209"/>
      <c r="BY125" s="209"/>
      <c r="BZ125" s="209"/>
      <c r="CA125" s="209"/>
      <c r="CB125" s="209"/>
      <c r="CC125" s="209"/>
      <c r="CD125" s="209"/>
      <c r="CE125" s="209"/>
      <c r="CF125" s="209"/>
      <c r="CG125" s="209"/>
      <c r="CH125" s="209"/>
      <c r="CI125" s="157"/>
      <c r="CJ125" s="889" t="s">
        <v>282</v>
      </c>
      <c r="CK125" s="890"/>
      <c r="CL125" s="890"/>
      <c r="CM125" s="890"/>
      <c r="CN125" s="890"/>
      <c r="CO125" s="890"/>
      <c r="CP125" s="129" t="s">
        <v>286</v>
      </c>
      <c r="CQ125" s="73"/>
    </row>
    <row r="126" spans="2:95" s="26" customFormat="1" ht="14.25" customHeight="1" x14ac:dyDescent="0.15">
      <c r="B126" s="165"/>
      <c r="C126" s="891"/>
      <c r="D126" s="892"/>
      <c r="E126" s="893"/>
      <c r="F126" s="910"/>
      <c r="G126" s="911"/>
      <c r="H126" s="911"/>
      <c r="I126" s="911"/>
      <c r="J126" s="911"/>
      <c r="K126" s="911"/>
      <c r="L126" s="911"/>
      <c r="M126" s="911"/>
      <c r="N126" s="915"/>
      <c r="O126" s="919"/>
      <c r="P126" s="920"/>
      <c r="Q126" s="866"/>
      <c r="R126" s="867"/>
      <c r="S126" s="868"/>
      <c r="T126" s="156"/>
      <c r="U126" s="209"/>
      <c r="V126" s="209"/>
      <c r="W126" s="209"/>
      <c r="X126" s="209"/>
      <c r="Y126" s="209"/>
      <c r="Z126" s="872"/>
      <c r="AA126" s="873"/>
      <c r="AB126" s="873"/>
      <c r="AC126" s="873"/>
      <c r="AD126" s="873"/>
      <c r="AE126" s="874"/>
      <c r="AF126" s="209"/>
      <c r="AG126" s="209"/>
      <c r="AH126" s="209"/>
      <c r="AI126" s="209"/>
      <c r="AJ126" s="209"/>
      <c r="AK126" s="209"/>
      <c r="AL126" s="209"/>
      <c r="AM126" s="209"/>
      <c r="AN126" s="209"/>
      <c r="AO126" s="209"/>
      <c r="AP126" s="209"/>
      <c r="AQ126" s="209"/>
      <c r="AR126" s="209"/>
      <c r="AS126" s="872"/>
      <c r="AT126" s="873"/>
      <c r="AU126" s="873"/>
      <c r="AV126" s="873"/>
      <c r="AW126" s="873"/>
      <c r="AX126" s="874"/>
      <c r="AY126" s="209"/>
      <c r="AZ126" s="209"/>
      <c r="BA126" s="209"/>
      <c r="BB126" s="209"/>
      <c r="BC126" s="209"/>
      <c r="BD126" s="209"/>
      <c r="BE126" s="209"/>
      <c r="BF126" s="209"/>
      <c r="BG126" s="209"/>
      <c r="BH126" s="209"/>
      <c r="BI126" s="209"/>
      <c r="BJ126" s="209"/>
      <c r="BK126" s="880"/>
      <c r="BL126" s="881"/>
      <c r="BM126" s="884"/>
      <c r="BN126" s="885"/>
      <c r="BO126" s="872"/>
      <c r="BP126" s="873"/>
      <c r="BQ126" s="873"/>
      <c r="BR126" s="873"/>
      <c r="BS126" s="873"/>
      <c r="BT126" s="874"/>
      <c r="BU126" s="209"/>
      <c r="BV126" s="209"/>
      <c r="BW126" s="209"/>
      <c r="BX126" s="209"/>
      <c r="BY126" s="209"/>
      <c r="BZ126" s="209"/>
      <c r="CA126" s="209"/>
      <c r="CB126" s="209"/>
      <c r="CC126" s="209"/>
      <c r="CD126" s="209"/>
      <c r="CE126" s="209"/>
      <c r="CF126" s="209"/>
      <c r="CG126" s="209"/>
      <c r="CH126" s="209"/>
      <c r="CI126" s="157"/>
      <c r="CJ126" s="894" t="s">
        <v>283</v>
      </c>
      <c r="CK126" s="895"/>
      <c r="CL126" s="895"/>
      <c r="CM126" s="895"/>
      <c r="CN126" s="895"/>
      <c r="CO126" s="895"/>
      <c r="CP126" s="130" t="s">
        <v>286</v>
      </c>
      <c r="CQ126" s="73"/>
    </row>
    <row r="127" spans="2:95" s="26" customFormat="1" ht="14.25" customHeight="1" thickBot="1" x14ac:dyDescent="0.2">
      <c r="B127" s="165"/>
      <c r="C127" s="896" t="s">
        <v>196</v>
      </c>
      <c r="D127" s="897"/>
      <c r="E127" s="898"/>
      <c r="F127" s="910"/>
      <c r="G127" s="911"/>
      <c r="H127" s="911"/>
      <c r="I127" s="911"/>
      <c r="J127" s="911"/>
      <c r="K127" s="911"/>
      <c r="L127" s="911"/>
      <c r="M127" s="911"/>
      <c r="N127" s="915"/>
      <c r="O127" s="919"/>
      <c r="P127" s="920"/>
      <c r="Q127" s="899" t="s">
        <v>20</v>
      </c>
      <c r="R127" s="900"/>
      <c r="S127" s="901"/>
      <c r="T127" s="158"/>
      <c r="U127" s="159"/>
      <c r="V127" s="159"/>
      <c r="W127" s="159"/>
      <c r="X127" s="159"/>
      <c r="Y127" s="159"/>
      <c r="Z127" s="902"/>
      <c r="AA127" s="903"/>
      <c r="AB127" s="903"/>
      <c r="AC127" s="903"/>
      <c r="AD127" s="903"/>
      <c r="AE127" s="904"/>
      <c r="AF127" s="159"/>
      <c r="AG127" s="159"/>
      <c r="AH127" s="159"/>
      <c r="AI127" s="159"/>
      <c r="AJ127" s="159"/>
      <c r="AK127" s="159"/>
      <c r="AL127" s="159"/>
      <c r="AM127" s="159"/>
      <c r="AN127" s="159"/>
      <c r="AO127" s="159"/>
      <c r="AP127" s="159"/>
      <c r="AQ127" s="159"/>
      <c r="AR127" s="159"/>
      <c r="AS127" s="902"/>
      <c r="AT127" s="903"/>
      <c r="AU127" s="903"/>
      <c r="AV127" s="903"/>
      <c r="AW127" s="903"/>
      <c r="AX127" s="904"/>
      <c r="AY127" s="159"/>
      <c r="AZ127" s="159"/>
      <c r="BA127" s="159"/>
      <c r="BB127" s="159"/>
      <c r="BC127" s="159"/>
      <c r="BD127" s="159"/>
      <c r="BE127" s="159"/>
      <c r="BF127" s="159"/>
      <c r="BG127" s="159"/>
      <c r="BH127" s="159"/>
      <c r="BI127" s="159"/>
      <c r="BJ127" s="159"/>
      <c r="BK127" s="124"/>
      <c r="BL127" s="124"/>
      <c r="BM127" s="124"/>
      <c r="BN127" s="124"/>
      <c r="BO127" s="902"/>
      <c r="BP127" s="903"/>
      <c r="BQ127" s="903"/>
      <c r="BR127" s="903"/>
      <c r="BS127" s="903"/>
      <c r="BT127" s="904"/>
      <c r="BU127" s="159"/>
      <c r="BV127" s="159"/>
      <c r="BW127" s="159"/>
      <c r="BX127" s="159"/>
      <c r="BY127" s="159"/>
      <c r="BZ127" s="159"/>
      <c r="CA127" s="159"/>
      <c r="CB127" s="159"/>
      <c r="CC127" s="159"/>
      <c r="CD127" s="159"/>
      <c r="CE127" s="159"/>
      <c r="CF127" s="159"/>
      <c r="CG127" s="159"/>
      <c r="CH127" s="159"/>
      <c r="CI127" s="160"/>
      <c r="CJ127" s="927" t="s">
        <v>287</v>
      </c>
      <c r="CK127" s="928"/>
      <c r="CL127" s="928"/>
      <c r="CM127" s="928"/>
      <c r="CN127" s="928"/>
      <c r="CO127" s="928"/>
      <c r="CP127" s="929"/>
      <c r="CQ127" s="73"/>
    </row>
    <row r="128" spans="2:95" s="26" customFormat="1" ht="14.25" customHeight="1" x14ac:dyDescent="0.15">
      <c r="B128" s="165"/>
      <c r="C128" s="891"/>
      <c r="D128" s="892"/>
      <c r="E128" s="893"/>
      <c r="F128" s="910"/>
      <c r="G128" s="911"/>
      <c r="H128" s="911"/>
      <c r="I128" s="911"/>
      <c r="J128" s="911"/>
      <c r="K128" s="911"/>
      <c r="L128" s="911"/>
      <c r="M128" s="911"/>
      <c r="N128" s="915"/>
      <c r="O128" s="917" t="s">
        <v>14</v>
      </c>
      <c r="P128" s="918"/>
      <c r="Q128" s="886" t="s">
        <v>284</v>
      </c>
      <c r="R128" s="887"/>
      <c r="S128" s="888"/>
      <c r="T128" s="166"/>
      <c r="U128" s="167"/>
      <c r="V128" s="167"/>
      <c r="W128" s="167"/>
      <c r="X128" s="167"/>
      <c r="Y128" s="167"/>
      <c r="Z128" s="857"/>
      <c r="AA128" s="858"/>
      <c r="AB128" s="858"/>
      <c r="AC128" s="858"/>
      <c r="AD128" s="858"/>
      <c r="AE128" s="859"/>
      <c r="AF128" s="167"/>
      <c r="AG128" s="167"/>
      <c r="AH128" s="167"/>
      <c r="AI128" s="167"/>
      <c r="AJ128" s="167"/>
      <c r="AK128" s="167"/>
      <c r="AL128" s="167"/>
      <c r="AM128" s="167"/>
      <c r="AN128" s="167"/>
      <c r="AO128" s="167"/>
      <c r="AP128" s="167"/>
      <c r="AQ128" s="167"/>
      <c r="AR128" s="167"/>
      <c r="AS128" s="857"/>
      <c r="AT128" s="858"/>
      <c r="AU128" s="858"/>
      <c r="AV128" s="858"/>
      <c r="AW128" s="858"/>
      <c r="AX128" s="859"/>
      <c r="AY128" s="167"/>
      <c r="AZ128" s="167"/>
      <c r="BA128" s="167"/>
      <c r="BB128" s="167"/>
      <c r="BC128" s="167"/>
      <c r="BD128" s="167"/>
      <c r="BE128" s="167"/>
      <c r="BF128" s="167"/>
      <c r="BG128" s="167"/>
      <c r="BH128" s="167"/>
      <c r="BI128" s="167"/>
      <c r="BJ128" s="167"/>
      <c r="BK128" s="168"/>
      <c r="BL128" s="168"/>
      <c r="BM128" s="168"/>
      <c r="BN128" s="168"/>
      <c r="BO128" s="857"/>
      <c r="BP128" s="858"/>
      <c r="BQ128" s="858"/>
      <c r="BR128" s="858"/>
      <c r="BS128" s="858"/>
      <c r="BT128" s="859"/>
      <c r="BU128" s="167"/>
      <c r="BV128" s="167"/>
      <c r="BW128" s="167"/>
      <c r="BX128" s="167"/>
      <c r="BY128" s="167"/>
      <c r="BZ128" s="167"/>
      <c r="CA128" s="167"/>
      <c r="CB128" s="167"/>
      <c r="CC128" s="167"/>
      <c r="CD128" s="167"/>
      <c r="CE128" s="167"/>
      <c r="CF128" s="167"/>
      <c r="CG128" s="167"/>
      <c r="CH128" s="167"/>
      <c r="CI128" s="169"/>
      <c r="CJ128" s="932"/>
      <c r="CK128" s="933"/>
      <c r="CL128" s="933"/>
      <c r="CM128" s="933"/>
      <c r="CN128" s="933"/>
      <c r="CO128" s="933"/>
      <c r="CP128" s="934"/>
      <c r="CQ128" s="73"/>
    </row>
    <row r="129" spans="2:95" s="26" customFormat="1" ht="14.25" customHeight="1" x14ac:dyDescent="0.15">
      <c r="B129" s="165"/>
      <c r="C129" s="891" t="s">
        <v>19</v>
      </c>
      <c r="D129" s="892"/>
      <c r="E129" s="893"/>
      <c r="F129" s="910"/>
      <c r="G129" s="911"/>
      <c r="H129" s="911"/>
      <c r="I129" s="911"/>
      <c r="J129" s="911"/>
      <c r="K129" s="911"/>
      <c r="L129" s="911"/>
      <c r="M129" s="911"/>
      <c r="N129" s="915"/>
      <c r="O129" s="919"/>
      <c r="P129" s="920"/>
      <c r="Q129" s="863" t="s">
        <v>285</v>
      </c>
      <c r="R129" s="864"/>
      <c r="S129" s="865"/>
      <c r="T129" s="156"/>
      <c r="U129" s="209"/>
      <c r="V129" s="209"/>
      <c r="W129" s="209"/>
      <c r="X129" s="209"/>
      <c r="Y129" s="209"/>
      <c r="Z129" s="869"/>
      <c r="AA129" s="870"/>
      <c r="AB129" s="870"/>
      <c r="AC129" s="870"/>
      <c r="AD129" s="870"/>
      <c r="AE129" s="871"/>
      <c r="AF129" s="209"/>
      <c r="AG129" s="209"/>
      <c r="AH129" s="209"/>
      <c r="AI129" s="209"/>
      <c r="AJ129" s="209"/>
      <c r="AK129" s="209"/>
      <c r="AL129" s="209"/>
      <c r="AM129" s="209"/>
      <c r="AN129" s="209"/>
      <c r="AO129" s="209"/>
      <c r="AP129" s="209"/>
      <c r="AQ129" s="209"/>
      <c r="AR129" s="209"/>
      <c r="AS129" s="875"/>
      <c r="AT129" s="876"/>
      <c r="AU129" s="876"/>
      <c r="AV129" s="876"/>
      <c r="AW129" s="876"/>
      <c r="AX129" s="877"/>
      <c r="AY129" s="209"/>
      <c r="AZ129" s="209"/>
      <c r="BA129" s="209"/>
      <c r="BB129" s="209"/>
      <c r="BC129" s="209"/>
      <c r="BD129" s="209"/>
      <c r="BE129" s="209"/>
      <c r="BF129" s="209"/>
      <c r="BG129" s="209"/>
      <c r="BH129" s="209"/>
      <c r="BI129" s="209"/>
      <c r="BJ129" s="209"/>
      <c r="BK129" s="878" t="s">
        <v>281</v>
      </c>
      <c r="BL129" s="879"/>
      <c r="BM129" s="882" t="s">
        <v>138</v>
      </c>
      <c r="BN129" s="883"/>
      <c r="BO129" s="875"/>
      <c r="BP129" s="876"/>
      <c r="BQ129" s="876"/>
      <c r="BR129" s="876"/>
      <c r="BS129" s="876"/>
      <c r="BT129" s="877"/>
      <c r="BU129" s="209"/>
      <c r="BV129" s="209"/>
      <c r="BW129" s="209"/>
      <c r="BX129" s="209"/>
      <c r="BY129" s="209"/>
      <c r="BZ129" s="209"/>
      <c r="CA129" s="209"/>
      <c r="CB129" s="209"/>
      <c r="CC129" s="209"/>
      <c r="CD129" s="209"/>
      <c r="CE129" s="209"/>
      <c r="CF129" s="209"/>
      <c r="CG129" s="209"/>
      <c r="CH129" s="209"/>
      <c r="CI129" s="157"/>
      <c r="CJ129" s="924"/>
      <c r="CK129" s="925"/>
      <c r="CL129" s="925"/>
      <c r="CM129" s="925"/>
      <c r="CN129" s="925"/>
      <c r="CO129" s="925"/>
      <c r="CP129" s="926"/>
      <c r="CQ129" s="73"/>
    </row>
    <row r="130" spans="2:95" s="26" customFormat="1" ht="14.25" customHeight="1" x14ac:dyDescent="0.15">
      <c r="B130" s="165"/>
      <c r="C130" s="891" t="str">
        <f>IF(OR($I$15="",C127="",C129=""),"（   ）",TEXT(WEEKDAY(DATE(2018+$I$15,C127,C129)),"(aaa)"))</f>
        <v>（   ）</v>
      </c>
      <c r="D130" s="892"/>
      <c r="E130" s="893"/>
      <c r="F130" s="910"/>
      <c r="G130" s="911"/>
      <c r="H130" s="911"/>
      <c r="I130" s="911"/>
      <c r="J130" s="911"/>
      <c r="K130" s="911"/>
      <c r="L130" s="911"/>
      <c r="M130" s="911"/>
      <c r="N130" s="915"/>
      <c r="O130" s="919"/>
      <c r="P130" s="920"/>
      <c r="Q130" s="866"/>
      <c r="R130" s="867"/>
      <c r="S130" s="868"/>
      <c r="T130" s="156"/>
      <c r="U130" s="209"/>
      <c r="V130" s="209"/>
      <c r="W130" s="209"/>
      <c r="X130" s="209"/>
      <c r="Y130" s="209"/>
      <c r="Z130" s="872"/>
      <c r="AA130" s="873"/>
      <c r="AB130" s="873"/>
      <c r="AC130" s="873"/>
      <c r="AD130" s="873"/>
      <c r="AE130" s="874"/>
      <c r="AF130" s="209"/>
      <c r="AG130" s="209"/>
      <c r="AH130" s="209"/>
      <c r="AI130" s="209"/>
      <c r="AJ130" s="209"/>
      <c r="AK130" s="209"/>
      <c r="AL130" s="209"/>
      <c r="AM130" s="209"/>
      <c r="AN130" s="209"/>
      <c r="AO130" s="209"/>
      <c r="AP130" s="209"/>
      <c r="AQ130" s="209"/>
      <c r="AR130" s="209"/>
      <c r="AS130" s="872"/>
      <c r="AT130" s="873"/>
      <c r="AU130" s="873"/>
      <c r="AV130" s="873"/>
      <c r="AW130" s="873"/>
      <c r="AX130" s="874"/>
      <c r="AY130" s="209"/>
      <c r="AZ130" s="209"/>
      <c r="BA130" s="209"/>
      <c r="BB130" s="209"/>
      <c r="BC130" s="209"/>
      <c r="BD130" s="209"/>
      <c r="BE130" s="209"/>
      <c r="BF130" s="209"/>
      <c r="BG130" s="209"/>
      <c r="BH130" s="209"/>
      <c r="BI130" s="209"/>
      <c r="BJ130" s="209"/>
      <c r="BK130" s="880"/>
      <c r="BL130" s="881"/>
      <c r="BM130" s="884"/>
      <c r="BN130" s="885"/>
      <c r="BO130" s="872"/>
      <c r="BP130" s="873"/>
      <c r="BQ130" s="873"/>
      <c r="BR130" s="873"/>
      <c r="BS130" s="873"/>
      <c r="BT130" s="874"/>
      <c r="BU130" s="209"/>
      <c r="BV130" s="209"/>
      <c r="BW130" s="209"/>
      <c r="BX130" s="209"/>
      <c r="BY130" s="209"/>
      <c r="BZ130" s="209"/>
      <c r="CA130" s="209"/>
      <c r="CB130" s="209"/>
      <c r="CC130" s="209"/>
      <c r="CD130" s="209"/>
      <c r="CE130" s="209"/>
      <c r="CF130" s="209"/>
      <c r="CG130" s="209"/>
      <c r="CH130" s="209"/>
      <c r="CI130" s="157"/>
      <c r="CJ130" s="924"/>
      <c r="CK130" s="925"/>
      <c r="CL130" s="925"/>
      <c r="CM130" s="925"/>
      <c r="CN130" s="925"/>
      <c r="CO130" s="925"/>
      <c r="CP130" s="926"/>
      <c r="CQ130" s="73"/>
    </row>
    <row r="131" spans="2:95" s="26" customFormat="1" ht="14.25" customHeight="1" thickBot="1" x14ac:dyDescent="0.2">
      <c r="B131" s="165"/>
      <c r="C131" s="921"/>
      <c r="D131" s="922"/>
      <c r="E131" s="923"/>
      <c r="F131" s="910"/>
      <c r="G131" s="911"/>
      <c r="H131" s="911"/>
      <c r="I131" s="911"/>
      <c r="J131" s="911"/>
      <c r="K131" s="911"/>
      <c r="L131" s="911"/>
      <c r="M131" s="911"/>
      <c r="N131" s="915"/>
      <c r="O131" s="930"/>
      <c r="P131" s="931"/>
      <c r="Q131" s="899" t="s">
        <v>20</v>
      </c>
      <c r="R131" s="900"/>
      <c r="S131" s="901"/>
      <c r="T131" s="158"/>
      <c r="U131" s="159"/>
      <c r="V131" s="159"/>
      <c r="W131" s="159"/>
      <c r="X131" s="159"/>
      <c r="Y131" s="159"/>
      <c r="Z131" s="902"/>
      <c r="AA131" s="903"/>
      <c r="AB131" s="903"/>
      <c r="AC131" s="903"/>
      <c r="AD131" s="903"/>
      <c r="AE131" s="904"/>
      <c r="AF131" s="159"/>
      <c r="AG131" s="159"/>
      <c r="AH131" s="159"/>
      <c r="AI131" s="159"/>
      <c r="AJ131" s="159"/>
      <c r="AK131" s="159"/>
      <c r="AL131" s="159"/>
      <c r="AM131" s="159"/>
      <c r="AN131" s="159"/>
      <c r="AO131" s="159"/>
      <c r="AP131" s="159"/>
      <c r="AQ131" s="159"/>
      <c r="AR131" s="159"/>
      <c r="AS131" s="902"/>
      <c r="AT131" s="903"/>
      <c r="AU131" s="903"/>
      <c r="AV131" s="903"/>
      <c r="AW131" s="903"/>
      <c r="AX131" s="904"/>
      <c r="AY131" s="159"/>
      <c r="AZ131" s="159"/>
      <c r="BA131" s="159"/>
      <c r="BB131" s="159"/>
      <c r="BC131" s="159"/>
      <c r="BD131" s="159"/>
      <c r="BE131" s="159"/>
      <c r="BF131" s="159"/>
      <c r="BG131" s="159"/>
      <c r="BH131" s="159"/>
      <c r="BI131" s="159"/>
      <c r="BJ131" s="159"/>
      <c r="BK131" s="124"/>
      <c r="BL131" s="124"/>
      <c r="BM131" s="124"/>
      <c r="BN131" s="124"/>
      <c r="BO131" s="902"/>
      <c r="BP131" s="903"/>
      <c r="BQ131" s="903"/>
      <c r="BR131" s="903"/>
      <c r="BS131" s="903"/>
      <c r="BT131" s="904"/>
      <c r="BU131" s="159"/>
      <c r="BV131" s="159"/>
      <c r="BW131" s="159"/>
      <c r="BX131" s="159"/>
      <c r="BY131" s="159"/>
      <c r="BZ131" s="159"/>
      <c r="CA131" s="159"/>
      <c r="CB131" s="159"/>
      <c r="CC131" s="159"/>
      <c r="CD131" s="159"/>
      <c r="CE131" s="159"/>
      <c r="CF131" s="159"/>
      <c r="CG131" s="159"/>
      <c r="CH131" s="159"/>
      <c r="CI131" s="160"/>
      <c r="CJ131" s="935"/>
      <c r="CK131" s="936"/>
      <c r="CL131" s="936"/>
      <c r="CM131" s="936"/>
      <c r="CN131" s="936"/>
      <c r="CO131" s="936"/>
      <c r="CP131" s="937"/>
      <c r="CQ131" s="73"/>
    </row>
    <row r="132" spans="2:95" s="26" customFormat="1" ht="14.25" customHeight="1" x14ac:dyDescent="0.15">
      <c r="B132" s="165"/>
      <c r="C132" s="938" t="s">
        <v>302</v>
      </c>
      <c r="D132" s="887"/>
      <c r="E132" s="888"/>
      <c r="F132" s="908"/>
      <c r="G132" s="909"/>
      <c r="H132" s="909"/>
      <c r="I132" s="909"/>
      <c r="J132" s="909"/>
      <c r="K132" s="909"/>
      <c r="L132" s="909"/>
      <c r="M132" s="909"/>
      <c r="N132" s="914"/>
      <c r="O132" s="917" t="s">
        <v>12</v>
      </c>
      <c r="P132" s="918"/>
      <c r="Q132" s="886" t="s">
        <v>284</v>
      </c>
      <c r="R132" s="887"/>
      <c r="S132" s="888"/>
      <c r="T132" s="166"/>
      <c r="U132" s="167"/>
      <c r="V132" s="167"/>
      <c r="W132" s="167"/>
      <c r="X132" s="167"/>
      <c r="Y132" s="167"/>
      <c r="Z132" s="857"/>
      <c r="AA132" s="858"/>
      <c r="AB132" s="858"/>
      <c r="AC132" s="858"/>
      <c r="AD132" s="858"/>
      <c r="AE132" s="859"/>
      <c r="AF132" s="167"/>
      <c r="AG132" s="167"/>
      <c r="AH132" s="167"/>
      <c r="AI132" s="167"/>
      <c r="AJ132" s="167"/>
      <c r="AK132" s="167"/>
      <c r="AL132" s="167"/>
      <c r="AM132" s="167"/>
      <c r="AN132" s="167"/>
      <c r="AO132" s="167"/>
      <c r="AP132" s="167"/>
      <c r="AQ132" s="167"/>
      <c r="AR132" s="167"/>
      <c r="AS132" s="857"/>
      <c r="AT132" s="858"/>
      <c r="AU132" s="858"/>
      <c r="AV132" s="858"/>
      <c r="AW132" s="858"/>
      <c r="AX132" s="859"/>
      <c r="AY132" s="167"/>
      <c r="AZ132" s="167"/>
      <c r="BA132" s="167"/>
      <c r="BB132" s="167"/>
      <c r="BC132" s="167"/>
      <c r="BD132" s="167"/>
      <c r="BE132" s="167"/>
      <c r="BF132" s="167"/>
      <c r="BG132" s="167"/>
      <c r="BH132" s="167"/>
      <c r="BI132" s="167"/>
      <c r="BJ132" s="167"/>
      <c r="BK132" s="168"/>
      <c r="BL132" s="168"/>
      <c r="BM132" s="168"/>
      <c r="BN132" s="168"/>
      <c r="BO132" s="857"/>
      <c r="BP132" s="858"/>
      <c r="BQ132" s="858"/>
      <c r="BR132" s="858"/>
      <c r="BS132" s="858"/>
      <c r="BT132" s="859"/>
      <c r="BU132" s="167"/>
      <c r="BV132" s="167"/>
      <c r="BW132" s="167"/>
      <c r="BX132" s="167"/>
      <c r="BY132" s="167"/>
      <c r="BZ132" s="167"/>
      <c r="CA132" s="167"/>
      <c r="CB132" s="167"/>
      <c r="CC132" s="167"/>
      <c r="CD132" s="167"/>
      <c r="CE132" s="167"/>
      <c r="CF132" s="167"/>
      <c r="CG132" s="167"/>
      <c r="CH132" s="167"/>
      <c r="CI132" s="169"/>
      <c r="CJ132" s="860" t="s">
        <v>161</v>
      </c>
      <c r="CK132" s="861"/>
      <c r="CL132" s="861"/>
      <c r="CM132" s="861"/>
      <c r="CN132" s="861"/>
      <c r="CO132" s="861"/>
      <c r="CP132" s="862"/>
      <c r="CQ132" s="73"/>
    </row>
    <row r="133" spans="2:95" s="26" customFormat="1" ht="14.25" customHeight="1" x14ac:dyDescent="0.15">
      <c r="B133" s="165"/>
      <c r="C133" s="939"/>
      <c r="D133" s="864"/>
      <c r="E133" s="865"/>
      <c r="F133" s="910"/>
      <c r="G133" s="911"/>
      <c r="H133" s="911"/>
      <c r="I133" s="911"/>
      <c r="J133" s="911"/>
      <c r="K133" s="911"/>
      <c r="L133" s="911"/>
      <c r="M133" s="911"/>
      <c r="N133" s="915"/>
      <c r="O133" s="919"/>
      <c r="P133" s="920"/>
      <c r="Q133" s="863" t="s">
        <v>285</v>
      </c>
      <c r="R133" s="864"/>
      <c r="S133" s="865"/>
      <c r="T133" s="156"/>
      <c r="U133" s="209"/>
      <c r="V133" s="209"/>
      <c r="W133" s="209"/>
      <c r="X133" s="209"/>
      <c r="Y133" s="209"/>
      <c r="Z133" s="869"/>
      <c r="AA133" s="870"/>
      <c r="AB133" s="870"/>
      <c r="AC133" s="870"/>
      <c r="AD133" s="870"/>
      <c r="AE133" s="871"/>
      <c r="AF133" s="209"/>
      <c r="AG133" s="209"/>
      <c r="AH133" s="209"/>
      <c r="AI133" s="209"/>
      <c r="AJ133" s="209"/>
      <c r="AK133" s="209"/>
      <c r="AL133" s="209"/>
      <c r="AM133" s="209"/>
      <c r="AN133" s="209"/>
      <c r="AO133" s="209"/>
      <c r="AP133" s="209"/>
      <c r="AQ133" s="209"/>
      <c r="AR133" s="209"/>
      <c r="AS133" s="875"/>
      <c r="AT133" s="876"/>
      <c r="AU133" s="876"/>
      <c r="AV133" s="876"/>
      <c r="AW133" s="876"/>
      <c r="AX133" s="877"/>
      <c r="AY133" s="209"/>
      <c r="AZ133" s="209"/>
      <c r="BA133" s="209"/>
      <c r="BB133" s="209"/>
      <c r="BC133" s="209"/>
      <c r="BD133" s="209"/>
      <c r="BE133" s="209"/>
      <c r="BF133" s="209"/>
      <c r="BG133" s="209"/>
      <c r="BH133" s="209"/>
      <c r="BI133" s="209"/>
      <c r="BJ133" s="209"/>
      <c r="BK133" s="878" t="s">
        <v>281</v>
      </c>
      <c r="BL133" s="879"/>
      <c r="BM133" s="882" t="s">
        <v>138</v>
      </c>
      <c r="BN133" s="883"/>
      <c r="BO133" s="875"/>
      <c r="BP133" s="876"/>
      <c r="BQ133" s="876"/>
      <c r="BR133" s="876"/>
      <c r="BS133" s="876"/>
      <c r="BT133" s="877"/>
      <c r="BU133" s="209"/>
      <c r="BV133" s="209"/>
      <c r="BW133" s="209"/>
      <c r="BX133" s="209"/>
      <c r="BY133" s="209"/>
      <c r="BZ133" s="209"/>
      <c r="CA133" s="209"/>
      <c r="CB133" s="209"/>
      <c r="CC133" s="209"/>
      <c r="CD133" s="209"/>
      <c r="CE133" s="209"/>
      <c r="CF133" s="209"/>
      <c r="CG133" s="209"/>
      <c r="CH133" s="209"/>
      <c r="CI133" s="157"/>
      <c r="CJ133" s="889" t="s">
        <v>282</v>
      </c>
      <c r="CK133" s="890"/>
      <c r="CL133" s="890"/>
      <c r="CM133" s="890"/>
      <c r="CN133" s="890"/>
      <c r="CO133" s="890"/>
      <c r="CP133" s="129" t="s">
        <v>286</v>
      </c>
      <c r="CQ133" s="73"/>
    </row>
    <row r="134" spans="2:95" s="26" customFormat="1" ht="14.25" customHeight="1" x14ac:dyDescent="0.15">
      <c r="B134" s="165"/>
      <c r="C134" s="891"/>
      <c r="D134" s="892"/>
      <c r="E134" s="893"/>
      <c r="F134" s="910"/>
      <c r="G134" s="911"/>
      <c r="H134" s="911"/>
      <c r="I134" s="911"/>
      <c r="J134" s="911"/>
      <c r="K134" s="911"/>
      <c r="L134" s="911"/>
      <c r="M134" s="911"/>
      <c r="N134" s="915"/>
      <c r="O134" s="919"/>
      <c r="P134" s="920"/>
      <c r="Q134" s="866"/>
      <c r="R134" s="867"/>
      <c r="S134" s="868"/>
      <c r="T134" s="156"/>
      <c r="U134" s="209"/>
      <c r="V134" s="209"/>
      <c r="W134" s="209"/>
      <c r="X134" s="209"/>
      <c r="Y134" s="209"/>
      <c r="Z134" s="872"/>
      <c r="AA134" s="873"/>
      <c r="AB134" s="873"/>
      <c r="AC134" s="873"/>
      <c r="AD134" s="873"/>
      <c r="AE134" s="874"/>
      <c r="AF134" s="209"/>
      <c r="AG134" s="209"/>
      <c r="AH134" s="209"/>
      <c r="AI134" s="209"/>
      <c r="AJ134" s="209"/>
      <c r="AK134" s="209"/>
      <c r="AL134" s="209"/>
      <c r="AM134" s="209"/>
      <c r="AN134" s="209"/>
      <c r="AO134" s="209"/>
      <c r="AP134" s="209"/>
      <c r="AQ134" s="209"/>
      <c r="AR134" s="209"/>
      <c r="AS134" s="872"/>
      <c r="AT134" s="873"/>
      <c r="AU134" s="873"/>
      <c r="AV134" s="873"/>
      <c r="AW134" s="873"/>
      <c r="AX134" s="874"/>
      <c r="AY134" s="209"/>
      <c r="AZ134" s="209"/>
      <c r="BA134" s="209"/>
      <c r="BB134" s="209"/>
      <c r="BC134" s="209"/>
      <c r="BD134" s="209"/>
      <c r="BE134" s="209"/>
      <c r="BF134" s="209"/>
      <c r="BG134" s="209"/>
      <c r="BH134" s="209"/>
      <c r="BI134" s="209"/>
      <c r="BJ134" s="209"/>
      <c r="BK134" s="880"/>
      <c r="BL134" s="881"/>
      <c r="BM134" s="884"/>
      <c r="BN134" s="885"/>
      <c r="BO134" s="872"/>
      <c r="BP134" s="873"/>
      <c r="BQ134" s="873"/>
      <c r="BR134" s="873"/>
      <c r="BS134" s="873"/>
      <c r="BT134" s="874"/>
      <c r="BU134" s="209"/>
      <c r="BV134" s="209"/>
      <c r="BW134" s="209"/>
      <c r="BX134" s="209"/>
      <c r="BY134" s="209"/>
      <c r="BZ134" s="209"/>
      <c r="CA134" s="209"/>
      <c r="CB134" s="209"/>
      <c r="CC134" s="209"/>
      <c r="CD134" s="209"/>
      <c r="CE134" s="209"/>
      <c r="CF134" s="209"/>
      <c r="CG134" s="209"/>
      <c r="CH134" s="209"/>
      <c r="CI134" s="157"/>
      <c r="CJ134" s="894" t="s">
        <v>283</v>
      </c>
      <c r="CK134" s="895"/>
      <c r="CL134" s="895"/>
      <c r="CM134" s="895"/>
      <c r="CN134" s="895"/>
      <c r="CO134" s="895"/>
      <c r="CP134" s="130" t="s">
        <v>286</v>
      </c>
      <c r="CQ134" s="73"/>
    </row>
    <row r="135" spans="2:95" s="26" customFormat="1" ht="14.25" customHeight="1" thickBot="1" x14ac:dyDescent="0.2">
      <c r="B135" s="165"/>
      <c r="C135" s="896" t="s">
        <v>196</v>
      </c>
      <c r="D135" s="897"/>
      <c r="E135" s="898"/>
      <c r="F135" s="910"/>
      <c r="G135" s="911"/>
      <c r="H135" s="911"/>
      <c r="I135" s="911"/>
      <c r="J135" s="911"/>
      <c r="K135" s="911"/>
      <c r="L135" s="911"/>
      <c r="M135" s="911"/>
      <c r="N135" s="915"/>
      <c r="O135" s="919"/>
      <c r="P135" s="920"/>
      <c r="Q135" s="899" t="s">
        <v>20</v>
      </c>
      <c r="R135" s="900"/>
      <c r="S135" s="901"/>
      <c r="T135" s="158"/>
      <c r="U135" s="159"/>
      <c r="V135" s="159"/>
      <c r="W135" s="159"/>
      <c r="X135" s="159"/>
      <c r="Y135" s="159"/>
      <c r="Z135" s="902"/>
      <c r="AA135" s="903"/>
      <c r="AB135" s="903"/>
      <c r="AC135" s="903"/>
      <c r="AD135" s="903"/>
      <c r="AE135" s="904"/>
      <c r="AF135" s="159"/>
      <c r="AG135" s="159"/>
      <c r="AH135" s="159"/>
      <c r="AI135" s="159"/>
      <c r="AJ135" s="159"/>
      <c r="AK135" s="159"/>
      <c r="AL135" s="159"/>
      <c r="AM135" s="159"/>
      <c r="AN135" s="159"/>
      <c r="AO135" s="159"/>
      <c r="AP135" s="159"/>
      <c r="AQ135" s="159"/>
      <c r="AR135" s="159"/>
      <c r="AS135" s="902"/>
      <c r="AT135" s="903"/>
      <c r="AU135" s="903"/>
      <c r="AV135" s="903"/>
      <c r="AW135" s="903"/>
      <c r="AX135" s="904"/>
      <c r="AY135" s="159"/>
      <c r="AZ135" s="159"/>
      <c r="BA135" s="159"/>
      <c r="BB135" s="159"/>
      <c r="BC135" s="159"/>
      <c r="BD135" s="159"/>
      <c r="BE135" s="159"/>
      <c r="BF135" s="159"/>
      <c r="BG135" s="159"/>
      <c r="BH135" s="159"/>
      <c r="BI135" s="159"/>
      <c r="BJ135" s="159"/>
      <c r="BK135" s="124"/>
      <c r="BL135" s="124"/>
      <c r="BM135" s="124"/>
      <c r="BN135" s="124"/>
      <c r="BO135" s="902"/>
      <c r="BP135" s="903"/>
      <c r="BQ135" s="903"/>
      <c r="BR135" s="903"/>
      <c r="BS135" s="903"/>
      <c r="BT135" s="904"/>
      <c r="BU135" s="159"/>
      <c r="BV135" s="159"/>
      <c r="BW135" s="159"/>
      <c r="BX135" s="159"/>
      <c r="BY135" s="159"/>
      <c r="BZ135" s="159"/>
      <c r="CA135" s="159"/>
      <c r="CB135" s="159"/>
      <c r="CC135" s="159"/>
      <c r="CD135" s="159"/>
      <c r="CE135" s="159"/>
      <c r="CF135" s="159"/>
      <c r="CG135" s="159"/>
      <c r="CH135" s="159"/>
      <c r="CI135" s="160"/>
      <c r="CJ135" s="927" t="s">
        <v>287</v>
      </c>
      <c r="CK135" s="928"/>
      <c r="CL135" s="928"/>
      <c r="CM135" s="928"/>
      <c r="CN135" s="928"/>
      <c r="CO135" s="928"/>
      <c r="CP135" s="929"/>
      <c r="CQ135" s="73"/>
    </row>
    <row r="136" spans="2:95" s="26" customFormat="1" ht="14.25" customHeight="1" x14ac:dyDescent="0.15">
      <c r="B136" s="165"/>
      <c r="C136" s="891"/>
      <c r="D136" s="892"/>
      <c r="E136" s="893"/>
      <c r="F136" s="910"/>
      <c r="G136" s="911"/>
      <c r="H136" s="911"/>
      <c r="I136" s="911"/>
      <c r="J136" s="911"/>
      <c r="K136" s="911"/>
      <c r="L136" s="911"/>
      <c r="M136" s="911"/>
      <c r="N136" s="915"/>
      <c r="O136" s="917" t="s">
        <v>14</v>
      </c>
      <c r="P136" s="918"/>
      <c r="Q136" s="886" t="s">
        <v>284</v>
      </c>
      <c r="R136" s="887"/>
      <c r="S136" s="888"/>
      <c r="T136" s="166"/>
      <c r="U136" s="167"/>
      <c r="V136" s="167"/>
      <c r="W136" s="167"/>
      <c r="X136" s="167"/>
      <c r="Y136" s="167"/>
      <c r="Z136" s="857"/>
      <c r="AA136" s="858"/>
      <c r="AB136" s="858"/>
      <c r="AC136" s="858"/>
      <c r="AD136" s="858"/>
      <c r="AE136" s="859"/>
      <c r="AF136" s="167"/>
      <c r="AG136" s="167"/>
      <c r="AH136" s="167"/>
      <c r="AI136" s="167"/>
      <c r="AJ136" s="167"/>
      <c r="AK136" s="167"/>
      <c r="AL136" s="167"/>
      <c r="AM136" s="167"/>
      <c r="AN136" s="167"/>
      <c r="AO136" s="167"/>
      <c r="AP136" s="167"/>
      <c r="AQ136" s="167"/>
      <c r="AR136" s="167"/>
      <c r="AS136" s="857"/>
      <c r="AT136" s="858"/>
      <c r="AU136" s="858"/>
      <c r="AV136" s="858"/>
      <c r="AW136" s="858"/>
      <c r="AX136" s="859"/>
      <c r="AY136" s="167"/>
      <c r="AZ136" s="167"/>
      <c r="BA136" s="167"/>
      <c r="BB136" s="167"/>
      <c r="BC136" s="167"/>
      <c r="BD136" s="167"/>
      <c r="BE136" s="167"/>
      <c r="BF136" s="167"/>
      <c r="BG136" s="167"/>
      <c r="BH136" s="167"/>
      <c r="BI136" s="167"/>
      <c r="BJ136" s="167"/>
      <c r="BK136" s="168"/>
      <c r="BL136" s="168"/>
      <c r="BM136" s="168"/>
      <c r="BN136" s="168"/>
      <c r="BO136" s="857"/>
      <c r="BP136" s="858"/>
      <c r="BQ136" s="858"/>
      <c r="BR136" s="858"/>
      <c r="BS136" s="858"/>
      <c r="BT136" s="859"/>
      <c r="BU136" s="167"/>
      <c r="BV136" s="167"/>
      <c r="BW136" s="167"/>
      <c r="BX136" s="167"/>
      <c r="BY136" s="167"/>
      <c r="BZ136" s="167"/>
      <c r="CA136" s="167"/>
      <c r="CB136" s="167"/>
      <c r="CC136" s="167"/>
      <c r="CD136" s="167"/>
      <c r="CE136" s="167"/>
      <c r="CF136" s="167"/>
      <c r="CG136" s="167"/>
      <c r="CH136" s="167"/>
      <c r="CI136" s="169"/>
      <c r="CJ136" s="932"/>
      <c r="CK136" s="933"/>
      <c r="CL136" s="933"/>
      <c r="CM136" s="933"/>
      <c r="CN136" s="933"/>
      <c r="CO136" s="933"/>
      <c r="CP136" s="934"/>
      <c r="CQ136" s="73"/>
    </row>
    <row r="137" spans="2:95" s="26" customFormat="1" ht="14.25" customHeight="1" x14ac:dyDescent="0.15">
      <c r="B137" s="165"/>
      <c r="C137" s="891" t="s">
        <v>19</v>
      </c>
      <c r="D137" s="892"/>
      <c r="E137" s="893"/>
      <c r="F137" s="910"/>
      <c r="G137" s="911"/>
      <c r="H137" s="911"/>
      <c r="I137" s="911"/>
      <c r="J137" s="911"/>
      <c r="K137" s="911"/>
      <c r="L137" s="911"/>
      <c r="M137" s="911"/>
      <c r="N137" s="915"/>
      <c r="O137" s="919"/>
      <c r="P137" s="920"/>
      <c r="Q137" s="863" t="s">
        <v>285</v>
      </c>
      <c r="R137" s="864"/>
      <c r="S137" s="865"/>
      <c r="T137" s="156"/>
      <c r="U137" s="209"/>
      <c r="V137" s="209"/>
      <c r="W137" s="209"/>
      <c r="X137" s="209"/>
      <c r="Y137" s="209"/>
      <c r="Z137" s="869"/>
      <c r="AA137" s="870"/>
      <c r="AB137" s="870"/>
      <c r="AC137" s="870"/>
      <c r="AD137" s="870"/>
      <c r="AE137" s="871"/>
      <c r="AF137" s="209"/>
      <c r="AG137" s="209"/>
      <c r="AH137" s="209"/>
      <c r="AI137" s="209"/>
      <c r="AJ137" s="209"/>
      <c r="AK137" s="209"/>
      <c r="AL137" s="209"/>
      <c r="AM137" s="209"/>
      <c r="AN137" s="209"/>
      <c r="AO137" s="209"/>
      <c r="AP137" s="209"/>
      <c r="AQ137" s="209"/>
      <c r="AR137" s="209"/>
      <c r="AS137" s="875"/>
      <c r="AT137" s="876"/>
      <c r="AU137" s="876"/>
      <c r="AV137" s="876"/>
      <c r="AW137" s="876"/>
      <c r="AX137" s="877"/>
      <c r="AY137" s="209"/>
      <c r="AZ137" s="209"/>
      <c r="BA137" s="209"/>
      <c r="BB137" s="209"/>
      <c r="BC137" s="209"/>
      <c r="BD137" s="209"/>
      <c r="BE137" s="209"/>
      <c r="BF137" s="209"/>
      <c r="BG137" s="209"/>
      <c r="BH137" s="209"/>
      <c r="BI137" s="209"/>
      <c r="BJ137" s="209"/>
      <c r="BK137" s="878" t="s">
        <v>281</v>
      </c>
      <c r="BL137" s="879"/>
      <c r="BM137" s="882" t="s">
        <v>138</v>
      </c>
      <c r="BN137" s="883"/>
      <c r="BO137" s="875"/>
      <c r="BP137" s="876"/>
      <c r="BQ137" s="876"/>
      <c r="BR137" s="876"/>
      <c r="BS137" s="876"/>
      <c r="BT137" s="877"/>
      <c r="BU137" s="209"/>
      <c r="BV137" s="209"/>
      <c r="BW137" s="209"/>
      <c r="BX137" s="209"/>
      <c r="BY137" s="209"/>
      <c r="BZ137" s="209"/>
      <c r="CA137" s="209"/>
      <c r="CB137" s="209"/>
      <c r="CC137" s="209"/>
      <c r="CD137" s="209"/>
      <c r="CE137" s="209"/>
      <c r="CF137" s="209"/>
      <c r="CG137" s="209"/>
      <c r="CH137" s="209"/>
      <c r="CI137" s="157"/>
      <c r="CJ137" s="924"/>
      <c r="CK137" s="925"/>
      <c r="CL137" s="925"/>
      <c r="CM137" s="925"/>
      <c r="CN137" s="925"/>
      <c r="CO137" s="925"/>
      <c r="CP137" s="926"/>
      <c r="CQ137" s="73"/>
    </row>
    <row r="138" spans="2:95" ht="14.25" customHeight="1" x14ac:dyDescent="0.15">
      <c r="C138" s="891" t="str">
        <f>IF(OR($I$15="",C135="",C137=""),"（   ）",TEXT(WEEKDAY(DATE(2018+$I$15,C135,C137)),"(aaa)"))</f>
        <v>（   ）</v>
      </c>
      <c r="D138" s="892"/>
      <c r="E138" s="893"/>
      <c r="F138" s="910"/>
      <c r="G138" s="911"/>
      <c r="H138" s="911"/>
      <c r="I138" s="911"/>
      <c r="J138" s="911"/>
      <c r="K138" s="911"/>
      <c r="L138" s="911"/>
      <c r="M138" s="911"/>
      <c r="N138" s="915"/>
      <c r="O138" s="919"/>
      <c r="P138" s="920"/>
      <c r="Q138" s="866"/>
      <c r="R138" s="867"/>
      <c r="S138" s="868"/>
      <c r="T138" s="156"/>
      <c r="U138" s="209"/>
      <c r="V138" s="209"/>
      <c r="W138" s="209"/>
      <c r="X138" s="209"/>
      <c r="Y138" s="209"/>
      <c r="Z138" s="872"/>
      <c r="AA138" s="873"/>
      <c r="AB138" s="873"/>
      <c r="AC138" s="873"/>
      <c r="AD138" s="873"/>
      <c r="AE138" s="874"/>
      <c r="AF138" s="209"/>
      <c r="AG138" s="209"/>
      <c r="AH138" s="209"/>
      <c r="AI138" s="209"/>
      <c r="AJ138" s="209"/>
      <c r="AK138" s="209"/>
      <c r="AL138" s="209"/>
      <c r="AM138" s="209"/>
      <c r="AN138" s="209"/>
      <c r="AO138" s="209"/>
      <c r="AP138" s="209"/>
      <c r="AQ138" s="209"/>
      <c r="AR138" s="209"/>
      <c r="AS138" s="872"/>
      <c r="AT138" s="873"/>
      <c r="AU138" s="873"/>
      <c r="AV138" s="873"/>
      <c r="AW138" s="873"/>
      <c r="AX138" s="874"/>
      <c r="AY138" s="209"/>
      <c r="AZ138" s="209"/>
      <c r="BA138" s="209"/>
      <c r="BB138" s="209"/>
      <c r="BC138" s="209"/>
      <c r="BD138" s="209"/>
      <c r="BE138" s="209"/>
      <c r="BF138" s="209"/>
      <c r="BG138" s="209"/>
      <c r="BH138" s="209"/>
      <c r="BI138" s="209"/>
      <c r="BJ138" s="209"/>
      <c r="BK138" s="880"/>
      <c r="BL138" s="881"/>
      <c r="BM138" s="884"/>
      <c r="BN138" s="885"/>
      <c r="BO138" s="872"/>
      <c r="BP138" s="873"/>
      <c r="BQ138" s="873"/>
      <c r="BR138" s="873"/>
      <c r="BS138" s="873"/>
      <c r="BT138" s="874"/>
      <c r="BU138" s="209"/>
      <c r="BV138" s="209"/>
      <c r="BW138" s="209"/>
      <c r="BX138" s="209"/>
      <c r="BY138" s="209"/>
      <c r="BZ138" s="209"/>
      <c r="CA138" s="209"/>
      <c r="CB138" s="209"/>
      <c r="CC138" s="209"/>
      <c r="CD138" s="209"/>
      <c r="CE138" s="209"/>
      <c r="CF138" s="209"/>
      <c r="CG138" s="209"/>
      <c r="CH138" s="209"/>
      <c r="CI138" s="157"/>
      <c r="CJ138" s="924"/>
      <c r="CK138" s="925"/>
      <c r="CL138" s="925"/>
      <c r="CM138" s="925"/>
      <c r="CN138" s="925"/>
      <c r="CO138" s="925"/>
      <c r="CP138" s="926"/>
    </row>
    <row r="139" spans="2:95" ht="14.25" customHeight="1" thickBot="1" x14ac:dyDescent="0.2">
      <c r="C139" s="921"/>
      <c r="D139" s="922"/>
      <c r="E139" s="923"/>
      <c r="F139" s="912"/>
      <c r="G139" s="913"/>
      <c r="H139" s="913"/>
      <c r="I139" s="913"/>
      <c r="J139" s="913"/>
      <c r="K139" s="913"/>
      <c r="L139" s="913"/>
      <c r="M139" s="913"/>
      <c r="N139" s="916"/>
      <c r="O139" s="930"/>
      <c r="P139" s="931"/>
      <c r="Q139" s="899" t="s">
        <v>20</v>
      </c>
      <c r="R139" s="900"/>
      <c r="S139" s="901"/>
      <c r="T139" s="158"/>
      <c r="U139" s="159"/>
      <c r="V139" s="159"/>
      <c r="W139" s="159"/>
      <c r="X139" s="159"/>
      <c r="Y139" s="159"/>
      <c r="Z139" s="902"/>
      <c r="AA139" s="903"/>
      <c r="AB139" s="903"/>
      <c r="AC139" s="903"/>
      <c r="AD139" s="903"/>
      <c r="AE139" s="904"/>
      <c r="AF139" s="159"/>
      <c r="AG139" s="159"/>
      <c r="AH139" s="159"/>
      <c r="AI139" s="159"/>
      <c r="AJ139" s="159"/>
      <c r="AK139" s="159"/>
      <c r="AL139" s="159"/>
      <c r="AM139" s="159"/>
      <c r="AN139" s="159"/>
      <c r="AO139" s="159"/>
      <c r="AP139" s="159"/>
      <c r="AQ139" s="159"/>
      <c r="AR139" s="159"/>
      <c r="AS139" s="902"/>
      <c r="AT139" s="903"/>
      <c r="AU139" s="903"/>
      <c r="AV139" s="903"/>
      <c r="AW139" s="903"/>
      <c r="AX139" s="904"/>
      <c r="AY139" s="159"/>
      <c r="AZ139" s="159"/>
      <c r="BA139" s="159"/>
      <c r="BB139" s="159"/>
      <c r="BC139" s="159"/>
      <c r="BD139" s="159"/>
      <c r="BE139" s="159"/>
      <c r="BF139" s="159"/>
      <c r="BG139" s="159"/>
      <c r="BH139" s="159"/>
      <c r="BI139" s="159"/>
      <c r="BJ139" s="159"/>
      <c r="BK139" s="124"/>
      <c r="BL139" s="124"/>
      <c r="BM139" s="124"/>
      <c r="BN139" s="124"/>
      <c r="BO139" s="902"/>
      <c r="BP139" s="903"/>
      <c r="BQ139" s="903"/>
      <c r="BR139" s="903"/>
      <c r="BS139" s="903"/>
      <c r="BT139" s="904"/>
      <c r="BU139" s="159"/>
      <c r="BV139" s="159"/>
      <c r="BW139" s="159"/>
      <c r="BX139" s="159"/>
      <c r="BY139" s="159"/>
      <c r="BZ139" s="159"/>
      <c r="CA139" s="159"/>
      <c r="CB139" s="159"/>
      <c r="CC139" s="159"/>
      <c r="CD139" s="159"/>
      <c r="CE139" s="159"/>
      <c r="CF139" s="159"/>
      <c r="CG139" s="159"/>
      <c r="CH139" s="159"/>
      <c r="CI139" s="160"/>
      <c r="CJ139" s="935"/>
      <c r="CK139" s="936"/>
      <c r="CL139" s="936"/>
      <c r="CM139" s="936"/>
      <c r="CN139" s="936"/>
      <c r="CO139" s="936"/>
      <c r="CP139" s="937"/>
    </row>
    <row r="140" spans="2:95" ht="14.25" customHeight="1" x14ac:dyDescent="0.15">
      <c r="C140" s="938" t="s">
        <v>301</v>
      </c>
      <c r="D140" s="887"/>
      <c r="E140" s="888"/>
      <c r="F140" s="908"/>
      <c r="G140" s="909"/>
      <c r="H140" s="909"/>
      <c r="I140" s="909"/>
      <c r="J140" s="909"/>
      <c r="K140" s="909"/>
      <c r="L140" s="909"/>
      <c r="M140" s="909"/>
      <c r="N140" s="914"/>
      <c r="O140" s="917" t="s">
        <v>12</v>
      </c>
      <c r="P140" s="918"/>
      <c r="Q140" s="886" t="s">
        <v>284</v>
      </c>
      <c r="R140" s="887"/>
      <c r="S140" s="888"/>
      <c r="T140" s="166"/>
      <c r="U140" s="167"/>
      <c r="V140" s="167"/>
      <c r="W140" s="167"/>
      <c r="X140" s="167"/>
      <c r="Y140" s="167"/>
      <c r="Z140" s="857"/>
      <c r="AA140" s="858"/>
      <c r="AB140" s="858"/>
      <c r="AC140" s="858"/>
      <c r="AD140" s="858"/>
      <c r="AE140" s="859"/>
      <c r="AF140" s="167"/>
      <c r="AG140" s="167"/>
      <c r="AH140" s="167"/>
      <c r="AI140" s="167"/>
      <c r="AJ140" s="167"/>
      <c r="AK140" s="167"/>
      <c r="AL140" s="167"/>
      <c r="AM140" s="167"/>
      <c r="AN140" s="167"/>
      <c r="AO140" s="167"/>
      <c r="AP140" s="167"/>
      <c r="AQ140" s="167"/>
      <c r="AR140" s="167"/>
      <c r="AS140" s="857"/>
      <c r="AT140" s="858"/>
      <c r="AU140" s="858"/>
      <c r="AV140" s="858"/>
      <c r="AW140" s="858"/>
      <c r="AX140" s="859"/>
      <c r="AY140" s="167"/>
      <c r="AZ140" s="167"/>
      <c r="BA140" s="167"/>
      <c r="BB140" s="167"/>
      <c r="BC140" s="167"/>
      <c r="BD140" s="167"/>
      <c r="BE140" s="167"/>
      <c r="BF140" s="167"/>
      <c r="BG140" s="167"/>
      <c r="BH140" s="167"/>
      <c r="BI140" s="167"/>
      <c r="BJ140" s="167"/>
      <c r="BK140" s="168"/>
      <c r="BL140" s="168"/>
      <c r="BM140" s="168"/>
      <c r="BN140" s="168"/>
      <c r="BO140" s="857"/>
      <c r="BP140" s="858"/>
      <c r="BQ140" s="858"/>
      <c r="BR140" s="858"/>
      <c r="BS140" s="858"/>
      <c r="BT140" s="859"/>
      <c r="BU140" s="167"/>
      <c r="BV140" s="167"/>
      <c r="BW140" s="167"/>
      <c r="BX140" s="167"/>
      <c r="BY140" s="167"/>
      <c r="BZ140" s="167"/>
      <c r="CA140" s="167"/>
      <c r="CB140" s="167"/>
      <c r="CC140" s="167"/>
      <c r="CD140" s="167"/>
      <c r="CE140" s="167"/>
      <c r="CF140" s="167"/>
      <c r="CG140" s="167"/>
      <c r="CH140" s="167"/>
      <c r="CI140" s="169"/>
      <c r="CJ140" s="860" t="s">
        <v>161</v>
      </c>
      <c r="CK140" s="861"/>
      <c r="CL140" s="861"/>
      <c r="CM140" s="861"/>
      <c r="CN140" s="861"/>
      <c r="CO140" s="861"/>
      <c r="CP140" s="862"/>
    </row>
    <row r="141" spans="2:95" ht="14.25" customHeight="1" x14ac:dyDescent="0.15">
      <c r="B141" s="9"/>
      <c r="C141" s="939"/>
      <c r="D141" s="864"/>
      <c r="E141" s="865"/>
      <c r="F141" s="910"/>
      <c r="G141" s="911"/>
      <c r="H141" s="911"/>
      <c r="I141" s="911"/>
      <c r="J141" s="911"/>
      <c r="K141" s="911"/>
      <c r="L141" s="911"/>
      <c r="M141" s="911"/>
      <c r="N141" s="915"/>
      <c r="O141" s="919"/>
      <c r="P141" s="920"/>
      <c r="Q141" s="863" t="s">
        <v>285</v>
      </c>
      <c r="R141" s="864"/>
      <c r="S141" s="865"/>
      <c r="T141" s="156"/>
      <c r="U141" s="209"/>
      <c r="V141" s="209"/>
      <c r="W141" s="209"/>
      <c r="X141" s="209"/>
      <c r="Y141" s="209"/>
      <c r="Z141" s="869"/>
      <c r="AA141" s="870"/>
      <c r="AB141" s="870"/>
      <c r="AC141" s="870"/>
      <c r="AD141" s="870"/>
      <c r="AE141" s="871"/>
      <c r="AF141" s="209"/>
      <c r="AG141" s="209"/>
      <c r="AH141" s="209"/>
      <c r="AI141" s="209"/>
      <c r="AJ141" s="209"/>
      <c r="AK141" s="209"/>
      <c r="AL141" s="209"/>
      <c r="AM141" s="209"/>
      <c r="AN141" s="209"/>
      <c r="AO141" s="209"/>
      <c r="AP141" s="209"/>
      <c r="AQ141" s="209"/>
      <c r="AR141" s="209"/>
      <c r="AS141" s="875"/>
      <c r="AT141" s="876"/>
      <c r="AU141" s="876"/>
      <c r="AV141" s="876"/>
      <c r="AW141" s="876"/>
      <c r="AX141" s="877"/>
      <c r="AY141" s="209"/>
      <c r="AZ141" s="209"/>
      <c r="BA141" s="209"/>
      <c r="BB141" s="209"/>
      <c r="BC141" s="209"/>
      <c r="BD141" s="209"/>
      <c r="BE141" s="209"/>
      <c r="BF141" s="209"/>
      <c r="BG141" s="209"/>
      <c r="BH141" s="209"/>
      <c r="BI141" s="209"/>
      <c r="BJ141" s="209"/>
      <c r="BK141" s="878" t="s">
        <v>281</v>
      </c>
      <c r="BL141" s="879"/>
      <c r="BM141" s="882" t="s">
        <v>138</v>
      </c>
      <c r="BN141" s="883"/>
      <c r="BO141" s="875"/>
      <c r="BP141" s="876"/>
      <c r="BQ141" s="876"/>
      <c r="BR141" s="876"/>
      <c r="BS141" s="876"/>
      <c r="BT141" s="877"/>
      <c r="BU141" s="209"/>
      <c r="BV141" s="209"/>
      <c r="BW141" s="209"/>
      <c r="BX141" s="209"/>
      <c r="BY141" s="209"/>
      <c r="BZ141" s="209"/>
      <c r="CA141" s="209"/>
      <c r="CB141" s="209"/>
      <c r="CC141" s="209"/>
      <c r="CD141" s="209"/>
      <c r="CE141" s="209"/>
      <c r="CF141" s="209"/>
      <c r="CG141" s="209"/>
      <c r="CH141" s="209"/>
      <c r="CI141" s="157"/>
      <c r="CJ141" s="889" t="s">
        <v>282</v>
      </c>
      <c r="CK141" s="890"/>
      <c r="CL141" s="890"/>
      <c r="CM141" s="890"/>
      <c r="CN141" s="890"/>
      <c r="CO141" s="890"/>
      <c r="CP141" s="129" t="s">
        <v>286</v>
      </c>
    </row>
    <row r="142" spans="2:95" ht="14.25" customHeight="1" x14ac:dyDescent="0.15">
      <c r="B142" s="9"/>
      <c r="C142" s="891"/>
      <c r="D142" s="892"/>
      <c r="E142" s="893"/>
      <c r="F142" s="910"/>
      <c r="G142" s="911"/>
      <c r="H142" s="911"/>
      <c r="I142" s="911"/>
      <c r="J142" s="911"/>
      <c r="K142" s="911"/>
      <c r="L142" s="911"/>
      <c r="M142" s="911"/>
      <c r="N142" s="915"/>
      <c r="O142" s="919"/>
      <c r="P142" s="920"/>
      <c r="Q142" s="866"/>
      <c r="R142" s="867"/>
      <c r="S142" s="868"/>
      <c r="T142" s="156"/>
      <c r="U142" s="209"/>
      <c r="V142" s="209"/>
      <c r="W142" s="209"/>
      <c r="X142" s="209"/>
      <c r="Y142" s="209"/>
      <c r="Z142" s="872"/>
      <c r="AA142" s="873"/>
      <c r="AB142" s="873"/>
      <c r="AC142" s="873"/>
      <c r="AD142" s="873"/>
      <c r="AE142" s="874"/>
      <c r="AF142" s="209"/>
      <c r="AG142" s="209"/>
      <c r="AH142" s="209"/>
      <c r="AI142" s="209"/>
      <c r="AJ142" s="209"/>
      <c r="AK142" s="209"/>
      <c r="AL142" s="209"/>
      <c r="AM142" s="209"/>
      <c r="AN142" s="209"/>
      <c r="AO142" s="209"/>
      <c r="AP142" s="209"/>
      <c r="AQ142" s="209"/>
      <c r="AR142" s="209"/>
      <c r="AS142" s="872"/>
      <c r="AT142" s="873"/>
      <c r="AU142" s="873"/>
      <c r="AV142" s="873"/>
      <c r="AW142" s="873"/>
      <c r="AX142" s="874"/>
      <c r="AY142" s="209"/>
      <c r="AZ142" s="209"/>
      <c r="BA142" s="209"/>
      <c r="BB142" s="209"/>
      <c r="BC142" s="209"/>
      <c r="BD142" s="209"/>
      <c r="BE142" s="209"/>
      <c r="BF142" s="209"/>
      <c r="BG142" s="209"/>
      <c r="BH142" s="209"/>
      <c r="BI142" s="209"/>
      <c r="BJ142" s="209"/>
      <c r="BK142" s="880"/>
      <c r="BL142" s="881"/>
      <c r="BM142" s="884"/>
      <c r="BN142" s="885"/>
      <c r="BO142" s="872"/>
      <c r="BP142" s="873"/>
      <c r="BQ142" s="873"/>
      <c r="BR142" s="873"/>
      <c r="BS142" s="873"/>
      <c r="BT142" s="874"/>
      <c r="BU142" s="209"/>
      <c r="BV142" s="209"/>
      <c r="BW142" s="209"/>
      <c r="BX142" s="209"/>
      <c r="BY142" s="209"/>
      <c r="BZ142" s="209"/>
      <c r="CA142" s="209"/>
      <c r="CB142" s="209"/>
      <c r="CC142" s="209"/>
      <c r="CD142" s="209"/>
      <c r="CE142" s="209"/>
      <c r="CF142" s="209"/>
      <c r="CG142" s="209"/>
      <c r="CH142" s="209"/>
      <c r="CI142" s="157"/>
      <c r="CJ142" s="894" t="s">
        <v>283</v>
      </c>
      <c r="CK142" s="895"/>
      <c r="CL142" s="895"/>
      <c r="CM142" s="895"/>
      <c r="CN142" s="895"/>
      <c r="CO142" s="895"/>
      <c r="CP142" s="130" t="s">
        <v>286</v>
      </c>
    </row>
    <row r="143" spans="2:95" ht="14.25" customHeight="1" thickBot="1" x14ac:dyDescent="0.2">
      <c r="B143" s="9"/>
      <c r="C143" s="896" t="s">
        <v>196</v>
      </c>
      <c r="D143" s="897"/>
      <c r="E143" s="898"/>
      <c r="F143" s="910"/>
      <c r="G143" s="911"/>
      <c r="H143" s="911"/>
      <c r="I143" s="911"/>
      <c r="J143" s="911"/>
      <c r="K143" s="911"/>
      <c r="L143" s="911"/>
      <c r="M143" s="911"/>
      <c r="N143" s="915"/>
      <c r="O143" s="919"/>
      <c r="P143" s="920"/>
      <c r="Q143" s="899" t="s">
        <v>20</v>
      </c>
      <c r="R143" s="900"/>
      <c r="S143" s="901"/>
      <c r="T143" s="158"/>
      <c r="U143" s="159"/>
      <c r="V143" s="159"/>
      <c r="W143" s="159"/>
      <c r="X143" s="159"/>
      <c r="Y143" s="159"/>
      <c r="Z143" s="902"/>
      <c r="AA143" s="903"/>
      <c r="AB143" s="903"/>
      <c r="AC143" s="903"/>
      <c r="AD143" s="903"/>
      <c r="AE143" s="904"/>
      <c r="AF143" s="159"/>
      <c r="AG143" s="159"/>
      <c r="AH143" s="159"/>
      <c r="AI143" s="159"/>
      <c r="AJ143" s="159"/>
      <c r="AK143" s="159"/>
      <c r="AL143" s="159"/>
      <c r="AM143" s="159"/>
      <c r="AN143" s="159"/>
      <c r="AO143" s="159"/>
      <c r="AP143" s="159"/>
      <c r="AQ143" s="159"/>
      <c r="AR143" s="159"/>
      <c r="AS143" s="902"/>
      <c r="AT143" s="903"/>
      <c r="AU143" s="903"/>
      <c r="AV143" s="903"/>
      <c r="AW143" s="903"/>
      <c r="AX143" s="904"/>
      <c r="AY143" s="159"/>
      <c r="AZ143" s="159"/>
      <c r="BA143" s="159"/>
      <c r="BB143" s="159"/>
      <c r="BC143" s="159"/>
      <c r="BD143" s="159"/>
      <c r="BE143" s="159"/>
      <c r="BF143" s="159"/>
      <c r="BG143" s="159"/>
      <c r="BH143" s="159"/>
      <c r="BI143" s="159"/>
      <c r="BJ143" s="159"/>
      <c r="BK143" s="124"/>
      <c r="BL143" s="124"/>
      <c r="BM143" s="124"/>
      <c r="BN143" s="124"/>
      <c r="BO143" s="902"/>
      <c r="BP143" s="903"/>
      <c r="BQ143" s="903"/>
      <c r="BR143" s="903"/>
      <c r="BS143" s="903"/>
      <c r="BT143" s="904"/>
      <c r="BU143" s="159"/>
      <c r="BV143" s="159"/>
      <c r="BW143" s="159"/>
      <c r="BX143" s="159"/>
      <c r="BY143" s="159"/>
      <c r="BZ143" s="159"/>
      <c r="CA143" s="159"/>
      <c r="CB143" s="159"/>
      <c r="CC143" s="159"/>
      <c r="CD143" s="159"/>
      <c r="CE143" s="159"/>
      <c r="CF143" s="159"/>
      <c r="CG143" s="159"/>
      <c r="CH143" s="159"/>
      <c r="CI143" s="160"/>
      <c r="CJ143" s="927" t="s">
        <v>287</v>
      </c>
      <c r="CK143" s="928"/>
      <c r="CL143" s="928"/>
      <c r="CM143" s="928"/>
      <c r="CN143" s="928"/>
      <c r="CO143" s="928"/>
      <c r="CP143" s="929"/>
    </row>
    <row r="144" spans="2:95" ht="14.25" customHeight="1" x14ac:dyDescent="0.15">
      <c r="B144" s="9"/>
      <c r="C144" s="891"/>
      <c r="D144" s="892"/>
      <c r="E144" s="893"/>
      <c r="F144" s="910"/>
      <c r="G144" s="911"/>
      <c r="H144" s="911"/>
      <c r="I144" s="911"/>
      <c r="J144" s="911"/>
      <c r="K144" s="911"/>
      <c r="L144" s="911"/>
      <c r="M144" s="911"/>
      <c r="N144" s="915"/>
      <c r="O144" s="917" t="s">
        <v>14</v>
      </c>
      <c r="P144" s="918"/>
      <c r="Q144" s="886" t="s">
        <v>284</v>
      </c>
      <c r="R144" s="887"/>
      <c r="S144" s="888"/>
      <c r="T144" s="166"/>
      <c r="U144" s="167"/>
      <c r="V144" s="167"/>
      <c r="W144" s="167"/>
      <c r="X144" s="167"/>
      <c r="Y144" s="167"/>
      <c r="Z144" s="857"/>
      <c r="AA144" s="858"/>
      <c r="AB144" s="858"/>
      <c r="AC144" s="858"/>
      <c r="AD144" s="858"/>
      <c r="AE144" s="859"/>
      <c r="AF144" s="167"/>
      <c r="AG144" s="167"/>
      <c r="AH144" s="167"/>
      <c r="AI144" s="167"/>
      <c r="AJ144" s="167"/>
      <c r="AK144" s="167"/>
      <c r="AL144" s="167"/>
      <c r="AM144" s="167"/>
      <c r="AN144" s="167"/>
      <c r="AO144" s="167"/>
      <c r="AP144" s="167"/>
      <c r="AQ144" s="167"/>
      <c r="AR144" s="167"/>
      <c r="AS144" s="857"/>
      <c r="AT144" s="858"/>
      <c r="AU144" s="858"/>
      <c r="AV144" s="858"/>
      <c r="AW144" s="858"/>
      <c r="AX144" s="859"/>
      <c r="AY144" s="167"/>
      <c r="AZ144" s="167"/>
      <c r="BA144" s="167"/>
      <c r="BB144" s="167"/>
      <c r="BC144" s="167"/>
      <c r="BD144" s="167"/>
      <c r="BE144" s="167"/>
      <c r="BF144" s="167"/>
      <c r="BG144" s="167"/>
      <c r="BH144" s="167"/>
      <c r="BI144" s="167"/>
      <c r="BJ144" s="167"/>
      <c r="BK144" s="168"/>
      <c r="BL144" s="168"/>
      <c r="BM144" s="168"/>
      <c r="BN144" s="168"/>
      <c r="BO144" s="857"/>
      <c r="BP144" s="858"/>
      <c r="BQ144" s="858"/>
      <c r="BR144" s="858"/>
      <c r="BS144" s="858"/>
      <c r="BT144" s="859"/>
      <c r="BU144" s="167"/>
      <c r="BV144" s="167"/>
      <c r="BW144" s="167"/>
      <c r="BX144" s="167"/>
      <c r="BY144" s="167"/>
      <c r="BZ144" s="167"/>
      <c r="CA144" s="167"/>
      <c r="CB144" s="167"/>
      <c r="CC144" s="167"/>
      <c r="CD144" s="167"/>
      <c r="CE144" s="167"/>
      <c r="CF144" s="167"/>
      <c r="CG144" s="167"/>
      <c r="CH144" s="167"/>
      <c r="CI144" s="169"/>
      <c r="CJ144" s="932"/>
      <c r="CK144" s="933"/>
      <c r="CL144" s="933"/>
      <c r="CM144" s="933"/>
      <c r="CN144" s="933"/>
      <c r="CO144" s="933"/>
      <c r="CP144" s="934"/>
    </row>
    <row r="145" spans="2:95" ht="14.25" customHeight="1" x14ac:dyDescent="0.15">
      <c r="B145" s="9"/>
      <c r="C145" s="891" t="s">
        <v>19</v>
      </c>
      <c r="D145" s="892"/>
      <c r="E145" s="893"/>
      <c r="F145" s="910"/>
      <c r="G145" s="911"/>
      <c r="H145" s="911"/>
      <c r="I145" s="911"/>
      <c r="J145" s="911"/>
      <c r="K145" s="911"/>
      <c r="L145" s="911"/>
      <c r="M145" s="911"/>
      <c r="N145" s="915"/>
      <c r="O145" s="919"/>
      <c r="P145" s="920"/>
      <c r="Q145" s="863" t="s">
        <v>285</v>
      </c>
      <c r="R145" s="864"/>
      <c r="S145" s="865"/>
      <c r="T145" s="156"/>
      <c r="U145" s="209"/>
      <c r="V145" s="209"/>
      <c r="W145" s="209"/>
      <c r="X145" s="209"/>
      <c r="Y145" s="209"/>
      <c r="Z145" s="869"/>
      <c r="AA145" s="870"/>
      <c r="AB145" s="870"/>
      <c r="AC145" s="870"/>
      <c r="AD145" s="870"/>
      <c r="AE145" s="871"/>
      <c r="AF145" s="209"/>
      <c r="AG145" s="209"/>
      <c r="AH145" s="209"/>
      <c r="AI145" s="209"/>
      <c r="AJ145" s="209"/>
      <c r="AK145" s="209"/>
      <c r="AL145" s="209"/>
      <c r="AM145" s="209"/>
      <c r="AN145" s="209"/>
      <c r="AO145" s="209"/>
      <c r="AP145" s="209"/>
      <c r="AQ145" s="209"/>
      <c r="AR145" s="209"/>
      <c r="AS145" s="875"/>
      <c r="AT145" s="876"/>
      <c r="AU145" s="876"/>
      <c r="AV145" s="876"/>
      <c r="AW145" s="876"/>
      <c r="AX145" s="877"/>
      <c r="AY145" s="209"/>
      <c r="AZ145" s="209"/>
      <c r="BA145" s="209"/>
      <c r="BB145" s="209"/>
      <c r="BC145" s="209"/>
      <c r="BD145" s="209"/>
      <c r="BE145" s="209"/>
      <c r="BF145" s="209"/>
      <c r="BG145" s="209"/>
      <c r="BH145" s="209"/>
      <c r="BI145" s="209"/>
      <c r="BJ145" s="209"/>
      <c r="BK145" s="878" t="s">
        <v>281</v>
      </c>
      <c r="BL145" s="879"/>
      <c r="BM145" s="882" t="s">
        <v>138</v>
      </c>
      <c r="BN145" s="883"/>
      <c r="BO145" s="875"/>
      <c r="BP145" s="876"/>
      <c r="BQ145" s="876"/>
      <c r="BR145" s="876"/>
      <c r="BS145" s="876"/>
      <c r="BT145" s="877"/>
      <c r="BU145" s="209"/>
      <c r="BV145" s="209"/>
      <c r="BW145" s="209"/>
      <c r="BX145" s="209"/>
      <c r="BY145" s="209"/>
      <c r="BZ145" s="209"/>
      <c r="CA145" s="209"/>
      <c r="CB145" s="209"/>
      <c r="CC145" s="209"/>
      <c r="CD145" s="209"/>
      <c r="CE145" s="209"/>
      <c r="CF145" s="209"/>
      <c r="CG145" s="209"/>
      <c r="CH145" s="209"/>
      <c r="CI145" s="157"/>
      <c r="CJ145" s="924"/>
      <c r="CK145" s="925"/>
      <c r="CL145" s="925"/>
      <c r="CM145" s="925"/>
      <c r="CN145" s="925"/>
      <c r="CO145" s="925"/>
      <c r="CP145" s="926"/>
    </row>
    <row r="146" spans="2:95" ht="14.25" customHeight="1" x14ac:dyDescent="0.15">
      <c r="C146" s="891" t="str">
        <f>IF(OR($I$15="",C143="",C145=""),"（   ）",TEXT(WEEKDAY(DATE(2018+$I$15,C143,C145)),"(aaa)"))</f>
        <v>（   ）</v>
      </c>
      <c r="D146" s="892"/>
      <c r="E146" s="893"/>
      <c r="F146" s="910"/>
      <c r="G146" s="911"/>
      <c r="H146" s="911"/>
      <c r="I146" s="911"/>
      <c r="J146" s="911"/>
      <c r="K146" s="911"/>
      <c r="L146" s="911"/>
      <c r="M146" s="911"/>
      <c r="N146" s="915"/>
      <c r="O146" s="919"/>
      <c r="P146" s="920"/>
      <c r="Q146" s="866"/>
      <c r="R146" s="867"/>
      <c r="S146" s="868"/>
      <c r="T146" s="156"/>
      <c r="U146" s="209"/>
      <c r="V146" s="209"/>
      <c r="W146" s="209"/>
      <c r="X146" s="209"/>
      <c r="Y146" s="209"/>
      <c r="Z146" s="872"/>
      <c r="AA146" s="873"/>
      <c r="AB146" s="873"/>
      <c r="AC146" s="873"/>
      <c r="AD146" s="873"/>
      <c r="AE146" s="874"/>
      <c r="AF146" s="209"/>
      <c r="AG146" s="209"/>
      <c r="AH146" s="209"/>
      <c r="AI146" s="209"/>
      <c r="AJ146" s="209"/>
      <c r="AK146" s="209"/>
      <c r="AL146" s="209"/>
      <c r="AM146" s="209"/>
      <c r="AN146" s="209"/>
      <c r="AO146" s="209"/>
      <c r="AP146" s="209"/>
      <c r="AQ146" s="209"/>
      <c r="AR146" s="209"/>
      <c r="AS146" s="872"/>
      <c r="AT146" s="873"/>
      <c r="AU146" s="873"/>
      <c r="AV146" s="873"/>
      <c r="AW146" s="873"/>
      <c r="AX146" s="874"/>
      <c r="AY146" s="209"/>
      <c r="AZ146" s="209"/>
      <c r="BA146" s="209"/>
      <c r="BB146" s="209"/>
      <c r="BC146" s="209"/>
      <c r="BD146" s="209"/>
      <c r="BE146" s="209"/>
      <c r="BF146" s="209"/>
      <c r="BG146" s="209"/>
      <c r="BH146" s="209"/>
      <c r="BI146" s="209"/>
      <c r="BJ146" s="209"/>
      <c r="BK146" s="880"/>
      <c r="BL146" s="881"/>
      <c r="BM146" s="884"/>
      <c r="BN146" s="885"/>
      <c r="BO146" s="872"/>
      <c r="BP146" s="873"/>
      <c r="BQ146" s="873"/>
      <c r="BR146" s="873"/>
      <c r="BS146" s="873"/>
      <c r="BT146" s="874"/>
      <c r="BU146" s="209"/>
      <c r="BV146" s="209"/>
      <c r="BW146" s="209"/>
      <c r="BX146" s="209"/>
      <c r="BY146" s="209"/>
      <c r="BZ146" s="209"/>
      <c r="CA146" s="209"/>
      <c r="CB146" s="209"/>
      <c r="CC146" s="209"/>
      <c r="CD146" s="209"/>
      <c r="CE146" s="209"/>
      <c r="CF146" s="209"/>
      <c r="CG146" s="209"/>
      <c r="CH146" s="209"/>
      <c r="CI146" s="157"/>
      <c r="CJ146" s="924"/>
      <c r="CK146" s="925"/>
      <c r="CL146" s="925"/>
      <c r="CM146" s="925"/>
      <c r="CN146" s="925"/>
      <c r="CO146" s="925"/>
      <c r="CP146" s="926"/>
    </row>
    <row r="147" spans="2:95" ht="14.25" customHeight="1" thickBot="1" x14ac:dyDescent="0.2">
      <c r="C147" s="921"/>
      <c r="D147" s="922"/>
      <c r="E147" s="923"/>
      <c r="F147" s="912"/>
      <c r="G147" s="913"/>
      <c r="H147" s="913"/>
      <c r="I147" s="913"/>
      <c r="J147" s="913"/>
      <c r="K147" s="913"/>
      <c r="L147" s="913"/>
      <c r="M147" s="913"/>
      <c r="N147" s="916"/>
      <c r="O147" s="930"/>
      <c r="P147" s="931"/>
      <c r="Q147" s="899" t="s">
        <v>20</v>
      </c>
      <c r="R147" s="900"/>
      <c r="S147" s="901"/>
      <c r="T147" s="158"/>
      <c r="U147" s="159"/>
      <c r="V147" s="159"/>
      <c r="W147" s="159"/>
      <c r="X147" s="159"/>
      <c r="Y147" s="159"/>
      <c r="Z147" s="902"/>
      <c r="AA147" s="903"/>
      <c r="AB147" s="903"/>
      <c r="AC147" s="903"/>
      <c r="AD147" s="903"/>
      <c r="AE147" s="904"/>
      <c r="AF147" s="159"/>
      <c r="AG147" s="159"/>
      <c r="AH147" s="159"/>
      <c r="AI147" s="159"/>
      <c r="AJ147" s="159"/>
      <c r="AK147" s="159"/>
      <c r="AL147" s="159"/>
      <c r="AM147" s="159"/>
      <c r="AN147" s="159"/>
      <c r="AO147" s="159"/>
      <c r="AP147" s="159"/>
      <c r="AQ147" s="159"/>
      <c r="AR147" s="159"/>
      <c r="AS147" s="902"/>
      <c r="AT147" s="903"/>
      <c r="AU147" s="903"/>
      <c r="AV147" s="903"/>
      <c r="AW147" s="903"/>
      <c r="AX147" s="904"/>
      <c r="AY147" s="159"/>
      <c r="AZ147" s="159"/>
      <c r="BA147" s="159"/>
      <c r="BB147" s="159"/>
      <c r="BC147" s="159"/>
      <c r="BD147" s="159"/>
      <c r="BE147" s="159"/>
      <c r="BF147" s="159"/>
      <c r="BG147" s="159"/>
      <c r="BH147" s="159"/>
      <c r="BI147" s="159"/>
      <c r="BJ147" s="159"/>
      <c r="BK147" s="124"/>
      <c r="BL147" s="124"/>
      <c r="BM147" s="124"/>
      <c r="BN147" s="124"/>
      <c r="BO147" s="902"/>
      <c r="BP147" s="903"/>
      <c r="BQ147" s="903"/>
      <c r="BR147" s="903"/>
      <c r="BS147" s="903"/>
      <c r="BT147" s="904"/>
      <c r="BU147" s="159"/>
      <c r="BV147" s="159"/>
      <c r="BW147" s="159"/>
      <c r="BX147" s="159"/>
      <c r="BY147" s="159"/>
      <c r="BZ147" s="159"/>
      <c r="CA147" s="159"/>
      <c r="CB147" s="159"/>
      <c r="CC147" s="159"/>
      <c r="CD147" s="159"/>
      <c r="CE147" s="159"/>
      <c r="CF147" s="159"/>
      <c r="CG147" s="159"/>
      <c r="CH147" s="159"/>
      <c r="CI147" s="160"/>
      <c r="CJ147" s="935"/>
      <c r="CK147" s="936"/>
      <c r="CL147" s="936"/>
      <c r="CM147" s="936"/>
      <c r="CN147" s="936"/>
      <c r="CO147" s="936"/>
      <c r="CP147" s="937"/>
    </row>
    <row r="148" spans="2:95" s="26" customFormat="1" ht="14.25" customHeight="1" x14ac:dyDescent="0.15">
      <c r="B148" s="165"/>
      <c r="C148" s="938" t="s">
        <v>300</v>
      </c>
      <c r="D148" s="887"/>
      <c r="E148" s="888"/>
      <c r="F148" s="908"/>
      <c r="G148" s="909"/>
      <c r="H148" s="909"/>
      <c r="I148" s="909"/>
      <c r="J148" s="909"/>
      <c r="K148" s="909"/>
      <c r="L148" s="909"/>
      <c r="M148" s="909"/>
      <c r="N148" s="914"/>
      <c r="O148" s="917" t="s">
        <v>12</v>
      </c>
      <c r="P148" s="918"/>
      <c r="Q148" s="886" t="s">
        <v>284</v>
      </c>
      <c r="R148" s="887"/>
      <c r="S148" s="888"/>
      <c r="T148" s="166"/>
      <c r="U148" s="167"/>
      <c r="V148" s="167"/>
      <c r="W148" s="167"/>
      <c r="X148" s="167"/>
      <c r="Y148" s="167"/>
      <c r="Z148" s="857"/>
      <c r="AA148" s="858"/>
      <c r="AB148" s="858"/>
      <c r="AC148" s="858"/>
      <c r="AD148" s="858"/>
      <c r="AE148" s="859"/>
      <c r="AF148" s="167"/>
      <c r="AG148" s="167"/>
      <c r="AH148" s="167"/>
      <c r="AI148" s="167"/>
      <c r="AJ148" s="167"/>
      <c r="AK148" s="167"/>
      <c r="AL148" s="167"/>
      <c r="AM148" s="167"/>
      <c r="AN148" s="167"/>
      <c r="AO148" s="167"/>
      <c r="AP148" s="167"/>
      <c r="AQ148" s="167"/>
      <c r="AR148" s="167"/>
      <c r="AS148" s="857"/>
      <c r="AT148" s="858"/>
      <c r="AU148" s="858"/>
      <c r="AV148" s="858"/>
      <c r="AW148" s="858"/>
      <c r="AX148" s="859"/>
      <c r="AY148" s="167"/>
      <c r="AZ148" s="167"/>
      <c r="BA148" s="167"/>
      <c r="BB148" s="167"/>
      <c r="BC148" s="167"/>
      <c r="BD148" s="167"/>
      <c r="BE148" s="167"/>
      <c r="BF148" s="167"/>
      <c r="BG148" s="167"/>
      <c r="BH148" s="167"/>
      <c r="BI148" s="167"/>
      <c r="BJ148" s="167"/>
      <c r="BK148" s="168"/>
      <c r="BL148" s="168"/>
      <c r="BM148" s="168"/>
      <c r="BN148" s="168"/>
      <c r="BO148" s="857"/>
      <c r="BP148" s="858"/>
      <c r="BQ148" s="858"/>
      <c r="BR148" s="858"/>
      <c r="BS148" s="858"/>
      <c r="BT148" s="859"/>
      <c r="BU148" s="167"/>
      <c r="BV148" s="167"/>
      <c r="BW148" s="167"/>
      <c r="BX148" s="167"/>
      <c r="BY148" s="167"/>
      <c r="BZ148" s="167"/>
      <c r="CA148" s="167"/>
      <c r="CB148" s="167"/>
      <c r="CC148" s="167"/>
      <c r="CD148" s="167"/>
      <c r="CE148" s="167"/>
      <c r="CF148" s="167"/>
      <c r="CG148" s="167"/>
      <c r="CH148" s="167"/>
      <c r="CI148" s="169"/>
      <c r="CJ148" s="860" t="s">
        <v>161</v>
      </c>
      <c r="CK148" s="861"/>
      <c r="CL148" s="861"/>
      <c r="CM148" s="861"/>
      <c r="CN148" s="861"/>
      <c r="CO148" s="861"/>
      <c r="CP148" s="862"/>
      <c r="CQ148" s="73"/>
    </row>
    <row r="149" spans="2:95" s="26" customFormat="1" ht="14.25" customHeight="1" x14ac:dyDescent="0.15">
      <c r="B149" s="165"/>
      <c r="C149" s="939"/>
      <c r="D149" s="864"/>
      <c r="E149" s="865"/>
      <c r="F149" s="910"/>
      <c r="G149" s="911"/>
      <c r="H149" s="911"/>
      <c r="I149" s="911"/>
      <c r="J149" s="911"/>
      <c r="K149" s="911"/>
      <c r="L149" s="911"/>
      <c r="M149" s="911"/>
      <c r="N149" s="915"/>
      <c r="O149" s="919"/>
      <c r="P149" s="920"/>
      <c r="Q149" s="863" t="s">
        <v>285</v>
      </c>
      <c r="R149" s="864"/>
      <c r="S149" s="865"/>
      <c r="T149" s="156"/>
      <c r="U149" s="209"/>
      <c r="V149" s="209"/>
      <c r="W149" s="209"/>
      <c r="X149" s="209"/>
      <c r="Y149" s="209"/>
      <c r="Z149" s="869"/>
      <c r="AA149" s="870"/>
      <c r="AB149" s="870"/>
      <c r="AC149" s="870"/>
      <c r="AD149" s="870"/>
      <c r="AE149" s="871"/>
      <c r="AF149" s="209"/>
      <c r="AG149" s="209"/>
      <c r="AH149" s="209"/>
      <c r="AI149" s="209"/>
      <c r="AJ149" s="209"/>
      <c r="AK149" s="209"/>
      <c r="AL149" s="209"/>
      <c r="AM149" s="209"/>
      <c r="AN149" s="209"/>
      <c r="AO149" s="209"/>
      <c r="AP149" s="209"/>
      <c r="AQ149" s="209"/>
      <c r="AR149" s="209"/>
      <c r="AS149" s="875"/>
      <c r="AT149" s="876"/>
      <c r="AU149" s="876"/>
      <c r="AV149" s="876"/>
      <c r="AW149" s="876"/>
      <c r="AX149" s="877"/>
      <c r="AY149" s="209"/>
      <c r="AZ149" s="209"/>
      <c r="BA149" s="209"/>
      <c r="BB149" s="209"/>
      <c r="BC149" s="209"/>
      <c r="BD149" s="209"/>
      <c r="BE149" s="209"/>
      <c r="BF149" s="209"/>
      <c r="BG149" s="209"/>
      <c r="BH149" s="209"/>
      <c r="BI149" s="209"/>
      <c r="BJ149" s="209"/>
      <c r="BK149" s="878" t="s">
        <v>281</v>
      </c>
      <c r="BL149" s="879"/>
      <c r="BM149" s="882" t="s">
        <v>138</v>
      </c>
      <c r="BN149" s="883"/>
      <c r="BO149" s="875"/>
      <c r="BP149" s="876"/>
      <c r="BQ149" s="876"/>
      <c r="BR149" s="876"/>
      <c r="BS149" s="876"/>
      <c r="BT149" s="877"/>
      <c r="BU149" s="209"/>
      <c r="BV149" s="209"/>
      <c r="BW149" s="209"/>
      <c r="BX149" s="209"/>
      <c r="BY149" s="209"/>
      <c r="BZ149" s="209"/>
      <c r="CA149" s="209"/>
      <c r="CB149" s="209"/>
      <c r="CC149" s="209"/>
      <c r="CD149" s="209"/>
      <c r="CE149" s="209"/>
      <c r="CF149" s="209"/>
      <c r="CG149" s="209"/>
      <c r="CH149" s="209"/>
      <c r="CI149" s="157"/>
      <c r="CJ149" s="889" t="s">
        <v>282</v>
      </c>
      <c r="CK149" s="890"/>
      <c r="CL149" s="890"/>
      <c r="CM149" s="890"/>
      <c r="CN149" s="890"/>
      <c r="CO149" s="890"/>
      <c r="CP149" s="129" t="s">
        <v>286</v>
      </c>
      <c r="CQ149" s="73"/>
    </row>
    <row r="150" spans="2:95" s="26" customFormat="1" ht="14.25" customHeight="1" x14ac:dyDescent="0.15">
      <c r="B150" s="165"/>
      <c r="C150" s="891"/>
      <c r="D150" s="892"/>
      <c r="E150" s="893"/>
      <c r="F150" s="910"/>
      <c r="G150" s="911"/>
      <c r="H150" s="911"/>
      <c r="I150" s="911"/>
      <c r="J150" s="911"/>
      <c r="K150" s="911"/>
      <c r="L150" s="911"/>
      <c r="M150" s="911"/>
      <c r="N150" s="915"/>
      <c r="O150" s="919"/>
      <c r="P150" s="920"/>
      <c r="Q150" s="866"/>
      <c r="R150" s="867"/>
      <c r="S150" s="868"/>
      <c r="T150" s="156"/>
      <c r="U150" s="209"/>
      <c r="V150" s="209"/>
      <c r="W150" s="209"/>
      <c r="X150" s="209"/>
      <c r="Y150" s="209"/>
      <c r="Z150" s="872"/>
      <c r="AA150" s="873"/>
      <c r="AB150" s="873"/>
      <c r="AC150" s="873"/>
      <c r="AD150" s="873"/>
      <c r="AE150" s="874"/>
      <c r="AF150" s="209"/>
      <c r="AG150" s="209"/>
      <c r="AH150" s="209"/>
      <c r="AI150" s="209"/>
      <c r="AJ150" s="209"/>
      <c r="AK150" s="209"/>
      <c r="AL150" s="209"/>
      <c r="AM150" s="209"/>
      <c r="AN150" s="209"/>
      <c r="AO150" s="209"/>
      <c r="AP150" s="209"/>
      <c r="AQ150" s="209"/>
      <c r="AR150" s="209"/>
      <c r="AS150" s="872"/>
      <c r="AT150" s="873"/>
      <c r="AU150" s="873"/>
      <c r="AV150" s="873"/>
      <c r="AW150" s="873"/>
      <c r="AX150" s="874"/>
      <c r="AY150" s="209"/>
      <c r="AZ150" s="209"/>
      <c r="BA150" s="209"/>
      <c r="BB150" s="209"/>
      <c r="BC150" s="209"/>
      <c r="BD150" s="209"/>
      <c r="BE150" s="209"/>
      <c r="BF150" s="209"/>
      <c r="BG150" s="209"/>
      <c r="BH150" s="209"/>
      <c r="BI150" s="209"/>
      <c r="BJ150" s="209"/>
      <c r="BK150" s="880"/>
      <c r="BL150" s="881"/>
      <c r="BM150" s="884"/>
      <c r="BN150" s="885"/>
      <c r="BO150" s="872"/>
      <c r="BP150" s="873"/>
      <c r="BQ150" s="873"/>
      <c r="BR150" s="873"/>
      <c r="BS150" s="873"/>
      <c r="BT150" s="874"/>
      <c r="BU150" s="209"/>
      <c r="BV150" s="209"/>
      <c r="BW150" s="209"/>
      <c r="BX150" s="209"/>
      <c r="BY150" s="209"/>
      <c r="BZ150" s="209"/>
      <c r="CA150" s="209"/>
      <c r="CB150" s="209"/>
      <c r="CC150" s="209"/>
      <c r="CD150" s="209"/>
      <c r="CE150" s="209"/>
      <c r="CF150" s="209"/>
      <c r="CG150" s="209"/>
      <c r="CH150" s="209"/>
      <c r="CI150" s="157"/>
      <c r="CJ150" s="894" t="s">
        <v>283</v>
      </c>
      <c r="CK150" s="895"/>
      <c r="CL150" s="895"/>
      <c r="CM150" s="895"/>
      <c r="CN150" s="895"/>
      <c r="CO150" s="895"/>
      <c r="CP150" s="130" t="s">
        <v>286</v>
      </c>
      <c r="CQ150" s="73"/>
    </row>
    <row r="151" spans="2:95" s="26" customFormat="1" ht="14.25" customHeight="1" thickBot="1" x14ac:dyDescent="0.2">
      <c r="B151" s="165"/>
      <c r="C151" s="896" t="s">
        <v>196</v>
      </c>
      <c r="D151" s="897"/>
      <c r="E151" s="898"/>
      <c r="F151" s="910"/>
      <c r="G151" s="911"/>
      <c r="H151" s="911"/>
      <c r="I151" s="911"/>
      <c r="J151" s="911"/>
      <c r="K151" s="911"/>
      <c r="L151" s="911"/>
      <c r="M151" s="911"/>
      <c r="N151" s="915"/>
      <c r="O151" s="919"/>
      <c r="P151" s="920"/>
      <c r="Q151" s="899" t="s">
        <v>20</v>
      </c>
      <c r="R151" s="900"/>
      <c r="S151" s="901"/>
      <c r="T151" s="158"/>
      <c r="U151" s="159"/>
      <c r="V151" s="159"/>
      <c r="W151" s="159"/>
      <c r="X151" s="159"/>
      <c r="Y151" s="159"/>
      <c r="Z151" s="902"/>
      <c r="AA151" s="903"/>
      <c r="AB151" s="903"/>
      <c r="AC151" s="903"/>
      <c r="AD151" s="903"/>
      <c r="AE151" s="904"/>
      <c r="AF151" s="159"/>
      <c r="AG151" s="159"/>
      <c r="AH151" s="159"/>
      <c r="AI151" s="159"/>
      <c r="AJ151" s="159"/>
      <c r="AK151" s="159"/>
      <c r="AL151" s="159"/>
      <c r="AM151" s="159"/>
      <c r="AN151" s="159"/>
      <c r="AO151" s="159"/>
      <c r="AP151" s="159"/>
      <c r="AQ151" s="159"/>
      <c r="AR151" s="159"/>
      <c r="AS151" s="902"/>
      <c r="AT151" s="903"/>
      <c r="AU151" s="903"/>
      <c r="AV151" s="903"/>
      <c r="AW151" s="903"/>
      <c r="AX151" s="904"/>
      <c r="AY151" s="159"/>
      <c r="AZ151" s="159"/>
      <c r="BA151" s="159"/>
      <c r="BB151" s="159"/>
      <c r="BC151" s="159"/>
      <c r="BD151" s="159"/>
      <c r="BE151" s="159"/>
      <c r="BF151" s="159"/>
      <c r="BG151" s="159"/>
      <c r="BH151" s="159"/>
      <c r="BI151" s="159"/>
      <c r="BJ151" s="159"/>
      <c r="BK151" s="124"/>
      <c r="BL151" s="124"/>
      <c r="BM151" s="124"/>
      <c r="BN151" s="124"/>
      <c r="BO151" s="902"/>
      <c r="BP151" s="903"/>
      <c r="BQ151" s="903"/>
      <c r="BR151" s="903"/>
      <c r="BS151" s="903"/>
      <c r="BT151" s="904"/>
      <c r="BU151" s="159"/>
      <c r="BV151" s="159"/>
      <c r="BW151" s="159"/>
      <c r="BX151" s="159"/>
      <c r="BY151" s="159"/>
      <c r="BZ151" s="159"/>
      <c r="CA151" s="159"/>
      <c r="CB151" s="159"/>
      <c r="CC151" s="159"/>
      <c r="CD151" s="159"/>
      <c r="CE151" s="159"/>
      <c r="CF151" s="159"/>
      <c r="CG151" s="159"/>
      <c r="CH151" s="159"/>
      <c r="CI151" s="160"/>
      <c r="CJ151" s="927" t="s">
        <v>287</v>
      </c>
      <c r="CK151" s="928"/>
      <c r="CL151" s="928"/>
      <c r="CM151" s="928"/>
      <c r="CN151" s="928"/>
      <c r="CO151" s="928"/>
      <c r="CP151" s="929"/>
      <c r="CQ151" s="73"/>
    </row>
    <row r="152" spans="2:95" s="26" customFormat="1" ht="14.25" customHeight="1" x14ac:dyDescent="0.15">
      <c r="B152" s="165"/>
      <c r="C152" s="891"/>
      <c r="D152" s="892"/>
      <c r="E152" s="893"/>
      <c r="F152" s="910"/>
      <c r="G152" s="911"/>
      <c r="H152" s="911"/>
      <c r="I152" s="911"/>
      <c r="J152" s="911"/>
      <c r="K152" s="911"/>
      <c r="L152" s="911"/>
      <c r="M152" s="911"/>
      <c r="N152" s="915"/>
      <c r="O152" s="917" t="s">
        <v>14</v>
      </c>
      <c r="P152" s="918"/>
      <c r="Q152" s="886" t="s">
        <v>284</v>
      </c>
      <c r="R152" s="887"/>
      <c r="S152" s="888"/>
      <c r="T152" s="166"/>
      <c r="U152" s="167"/>
      <c r="V152" s="167"/>
      <c r="W152" s="167"/>
      <c r="X152" s="167"/>
      <c r="Y152" s="167"/>
      <c r="Z152" s="857"/>
      <c r="AA152" s="858"/>
      <c r="AB152" s="858"/>
      <c r="AC152" s="858"/>
      <c r="AD152" s="858"/>
      <c r="AE152" s="859"/>
      <c r="AF152" s="167"/>
      <c r="AG152" s="167"/>
      <c r="AH152" s="167"/>
      <c r="AI152" s="167"/>
      <c r="AJ152" s="167"/>
      <c r="AK152" s="167"/>
      <c r="AL152" s="167"/>
      <c r="AM152" s="167"/>
      <c r="AN152" s="167"/>
      <c r="AO152" s="167"/>
      <c r="AP152" s="167"/>
      <c r="AQ152" s="167"/>
      <c r="AR152" s="167"/>
      <c r="AS152" s="857"/>
      <c r="AT152" s="858"/>
      <c r="AU152" s="858"/>
      <c r="AV152" s="858"/>
      <c r="AW152" s="858"/>
      <c r="AX152" s="859"/>
      <c r="AY152" s="167"/>
      <c r="AZ152" s="167"/>
      <c r="BA152" s="167"/>
      <c r="BB152" s="167"/>
      <c r="BC152" s="167"/>
      <c r="BD152" s="167"/>
      <c r="BE152" s="167"/>
      <c r="BF152" s="167"/>
      <c r="BG152" s="167"/>
      <c r="BH152" s="167"/>
      <c r="BI152" s="167"/>
      <c r="BJ152" s="167"/>
      <c r="BK152" s="168"/>
      <c r="BL152" s="168"/>
      <c r="BM152" s="168"/>
      <c r="BN152" s="168"/>
      <c r="BO152" s="857"/>
      <c r="BP152" s="858"/>
      <c r="BQ152" s="858"/>
      <c r="BR152" s="858"/>
      <c r="BS152" s="858"/>
      <c r="BT152" s="859"/>
      <c r="BU152" s="167"/>
      <c r="BV152" s="167"/>
      <c r="BW152" s="167"/>
      <c r="BX152" s="167"/>
      <c r="BY152" s="167"/>
      <c r="BZ152" s="167"/>
      <c r="CA152" s="167"/>
      <c r="CB152" s="167"/>
      <c r="CC152" s="167"/>
      <c r="CD152" s="167"/>
      <c r="CE152" s="167"/>
      <c r="CF152" s="167"/>
      <c r="CG152" s="167"/>
      <c r="CH152" s="167"/>
      <c r="CI152" s="169"/>
      <c r="CJ152" s="932"/>
      <c r="CK152" s="933"/>
      <c r="CL152" s="933"/>
      <c r="CM152" s="933"/>
      <c r="CN152" s="933"/>
      <c r="CO152" s="933"/>
      <c r="CP152" s="934"/>
      <c r="CQ152" s="73"/>
    </row>
    <row r="153" spans="2:95" s="26" customFormat="1" ht="14.25" customHeight="1" x14ac:dyDescent="0.15">
      <c r="B153" s="165"/>
      <c r="C153" s="891" t="s">
        <v>19</v>
      </c>
      <c r="D153" s="892"/>
      <c r="E153" s="893"/>
      <c r="F153" s="910"/>
      <c r="G153" s="911"/>
      <c r="H153" s="911"/>
      <c r="I153" s="911"/>
      <c r="J153" s="911"/>
      <c r="K153" s="911"/>
      <c r="L153" s="911"/>
      <c r="M153" s="911"/>
      <c r="N153" s="915"/>
      <c r="O153" s="919"/>
      <c r="P153" s="920"/>
      <c r="Q153" s="863" t="s">
        <v>285</v>
      </c>
      <c r="R153" s="864"/>
      <c r="S153" s="865"/>
      <c r="T153" s="156"/>
      <c r="U153" s="209"/>
      <c r="V153" s="209"/>
      <c r="W153" s="209"/>
      <c r="X153" s="209"/>
      <c r="Y153" s="209"/>
      <c r="Z153" s="869"/>
      <c r="AA153" s="870"/>
      <c r="AB153" s="870"/>
      <c r="AC153" s="870"/>
      <c r="AD153" s="870"/>
      <c r="AE153" s="871"/>
      <c r="AF153" s="209"/>
      <c r="AG153" s="209"/>
      <c r="AH153" s="209"/>
      <c r="AI153" s="209"/>
      <c r="AJ153" s="209"/>
      <c r="AK153" s="209"/>
      <c r="AL153" s="209"/>
      <c r="AM153" s="209"/>
      <c r="AN153" s="209"/>
      <c r="AO153" s="209"/>
      <c r="AP153" s="209"/>
      <c r="AQ153" s="209"/>
      <c r="AR153" s="209"/>
      <c r="AS153" s="875"/>
      <c r="AT153" s="876"/>
      <c r="AU153" s="876"/>
      <c r="AV153" s="876"/>
      <c r="AW153" s="876"/>
      <c r="AX153" s="877"/>
      <c r="AY153" s="209"/>
      <c r="AZ153" s="209"/>
      <c r="BA153" s="209"/>
      <c r="BB153" s="209"/>
      <c r="BC153" s="209"/>
      <c r="BD153" s="209"/>
      <c r="BE153" s="209"/>
      <c r="BF153" s="209"/>
      <c r="BG153" s="209"/>
      <c r="BH153" s="209"/>
      <c r="BI153" s="209"/>
      <c r="BJ153" s="209"/>
      <c r="BK153" s="878" t="s">
        <v>281</v>
      </c>
      <c r="BL153" s="879"/>
      <c r="BM153" s="882" t="s">
        <v>138</v>
      </c>
      <c r="BN153" s="883"/>
      <c r="BO153" s="875"/>
      <c r="BP153" s="876"/>
      <c r="BQ153" s="876"/>
      <c r="BR153" s="876"/>
      <c r="BS153" s="876"/>
      <c r="BT153" s="877"/>
      <c r="BU153" s="209"/>
      <c r="BV153" s="209"/>
      <c r="BW153" s="209"/>
      <c r="BX153" s="209"/>
      <c r="BY153" s="209"/>
      <c r="BZ153" s="209"/>
      <c r="CA153" s="209"/>
      <c r="CB153" s="209"/>
      <c r="CC153" s="209"/>
      <c r="CD153" s="209"/>
      <c r="CE153" s="209"/>
      <c r="CF153" s="209"/>
      <c r="CG153" s="209"/>
      <c r="CH153" s="209"/>
      <c r="CI153" s="157"/>
      <c r="CJ153" s="924"/>
      <c r="CK153" s="925"/>
      <c r="CL153" s="925"/>
      <c r="CM153" s="925"/>
      <c r="CN153" s="925"/>
      <c r="CO153" s="925"/>
      <c r="CP153" s="926"/>
      <c r="CQ153" s="73"/>
    </row>
    <row r="154" spans="2:95" s="26" customFormat="1" ht="14.25" customHeight="1" x14ac:dyDescent="0.15">
      <c r="B154" s="165"/>
      <c r="C154" s="891" t="str">
        <f>IF(OR($I$15="",C151="",C153=""),"（   ）",TEXT(WEEKDAY(DATE(2018+$I$15,C151,C153)),"(aaa)"))</f>
        <v>（   ）</v>
      </c>
      <c r="D154" s="892"/>
      <c r="E154" s="893"/>
      <c r="F154" s="910"/>
      <c r="G154" s="911"/>
      <c r="H154" s="911"/>
      <c r="I154" s="911"/>
      <c r="J154" s="911"/>
      <c r="K154" s="911"/>
      <c r="L154" s="911"/>
      <c r="M154" s="911"/>
      <c r="N154" s="915"/>
      <c r="O154" s="919"/>
      <c r="P154" s="920"/>
      <c r="Q154" s="866"/>
      <c r="R154" s="867"/>
      <c r="S154" s="868"/>
      <c r="T154" s="156"/>
      <c r="U154" s="209"/>
      <c r="V154" s="209"/>
      <c r="W154" s="209"/>
      <c r="X154" s="209"/>
      <c r="Y154" s="209"/>
      <c r="Z154" s="872"/>
      <c r="AA154" s="873"/>
      <c r="AB154" s="873"/>
      <c r="AC154" s="873"/>
      <c r="AD154" s="873"/>
      <c r="AE154" s="874"/>
      <c r="AF154" s="209"/>
      <c r="AG154" s="209"/>
      <c r="AH154" s="209"/>
      <c r="AI154" s="209"/>
      <c r="AJ154" s="209"/>
      <c r="AK154" s="209"/>
      <c r="AL154" s="209"/>
      <c r="AM154" s="209"/>
      <c r="AN154" s="209"/>
      <c r="AO154" s="209"/>
      <c r="AP154" s="209"/>
      <c r="AQ154" s="209"/>
      <c r="AR154" s="209"/>
      <c r="AS154" s="872"/>
      <c r="AT154" s="873"/>
      <c r="AU154" s="873"/>
      <c r="AV154" s="873"/>
      <c r="AW154" s="873"/>
      <c r="AX154" s="874"/>
      <c r="AY154" s="209"/>
      <c r="AZ154" s="209"/>
      <c r="BA154" s="209"/>
      <c r="BB154" s="209"/>
      <c r="BC154" s="209"/>
      <c r="BD154" s="209"/>
      <c r="BE154" s="209"/>
      <c r="BF154" s="209"/>
      <c r="BG154" s="209"/>
      <c r="BH154" s="209"/>
      <c r="BI154" s="209"/>
      <c r="BJ154" s="209"/>
      <c r="BK154" s="880"/>
      <c r="BL154" s="881"/>
      <c r="BM154" s="884"/>
      <c r="BN154" s="885"/>
      <c r="BO154" s="872"/>
      <c r="BP154" s="873"/>
      <c r="BQ154" s="873"/>
      <c r="BR154" s="873"/>
      <c r="BS154" s="873"/>
      <c r="BT154" s="874"/>
      <c r="BU154" s="209"/>
      <c r="BV154" s="209"/>
      <c r="BW154" s="209"/>
      <c r="BX154" s="209"/>
      <c r="BY154" s="209"/>
      <c r="BZ154" s="209"/>
      <c r="CA154" s="209"/>
      <c r="CB154" s="209"/>
      <c r="CC154" s="209"/>
      <c r="CD154" s="209"/>
      <c r="CE154" s="209"/>
      <c r="CF154" s="209"/>
      <c r="CG154" s="209"/>
      <c r="CH154" s="209"/>
      <c r="CI154" s="157"/>
      <c r="CJ154" s="924"/>
      <c r="CK154" s="925"/>
      <c r="CL154" s="925"/>
      <c r="CM154" s="925"/>
      <c r="CN154" s="925"/>
      <c r="CO154" s="925"/>
      <c r="CP154" s="926"/>
      <c r="CQ154" s="73"/>
    </row>
    <row r="155" spans="2:95" s="26" customFormat="1" ht="14.25" customHeight="1" thickBot="1" x14ac:dyDescent="0.2">
      <c r="B155" s="165"/>
      <c r="C155" s="921"/>
      <c r="D155" s="922"/>
      <c r="E155" s="923"/>
      <c r="F155" s="912"/>
      <c r="G155" s="913"/>
      <c r="H155" s="913"/>
      <c r="I155" s="913"/>
      <c r="J155" s="913"/>
      <c r="K155" s="913"/>
      <c r="L155" s="913"/>
      <c r="M155" s="913"/>
      <c r="N155" s="916"/>
      <c r="O155" s="930"/>
      <c r="P155" s="931"/>
      <c r="Q155" s="899" t="s">
        <v>20</v>
      </c>
      <c r="R155" s="900"/>
      <c r="S155" s="901"/>
      <c r="T155" s="158"/>
      <c r="U155" s="159"/>
      <c r="V155" s="159"/>
      <c r="W155" s="159"/>
      <c r="X155" s="159"/>
      <c r="Y155" s="159"/>
      <c r="Z155" s="902"/>
      <c r="AA155" s="903"/>
      <c r="AB155" s="903"/>
      <c r="AC155" s="903"/>
      <c r="AD155" s="903"/>
      <c r="AE155" s="904"/>
      <c r="AF155" s="159"/>
      <c r="AG155" s="159"/>
      <c r="AH155" s="159"/>
      <c r="AI155" s="159"/>
      <c r="AJ155" s="159"/>
      <c r="AK155" s="159"/>
      <c r="AL155" s="159"/>
      <c r="AM155" s="159"/>
      <c r="AN155" s="159"/>
      <c r="AO155" s="159"/>
      <c r="AP155" s="159"/>
      <c r="AQ155" s="159"/>
      <c r="AR155" s="159"/>
      <c r="AS155" s="902"/>
      <c r="AT155" s="903"/>
      <c r="AU155" s="903"/>
      <c r="AV155" s="903"/>
      <c r="AW155" s="903"/>
      <c r="AX155" s="904"/>
      <c r="AY155" s="159"/>
      <c r="AZ155" s="159"/>
      <c r="BA155" s="159"/>
      <c r="BB155" s="159"/>
      <c r="BC155" s="159"/>
      <c r="BD155" s="159"/>
      <c r="BE155" s="159"/>
      <c r="BF155" s="159"/>
      <c r="BG155" s="159"/>
      <c r="BH155" s="159"/>
      <c r="BI155" s="159"/>
      <c r="BJ155" s="159"/>
      <c r="BK155" s="124"/>
      <c r="BL155" s="124"/>
      <c r="BM155" s="124"/>
      <c r="BN155" s="124"/>
      <c r="BO155" s="902"/>
      <c r="BP155" s="903"/>
      <c r="BQ155" s="903"/>
      <c r="BR155" s="903"/>
      <c r="BS155" s="903"/>
      <c r="BT155" s="904"/>
      <c r="BU155" s="159"/>
      <c r="BV155" s="159"/>
      <c r="BW155" s="159"/>
      <c r="BX155" s="159"/>
      <c r="BY155" s="159"/>
      <c r="BZ155" s="159"/>
      <c r="CA155" s="159"/>
      <c r="CB155" s="159"/>
      <c r="CC155" s="159"/>
      <c r="CD155" s="159"/>
      <c r="CE155" s="159"/>
      <c r="CF155" s="159"/>
      <c r="CG155" s="159"/>
      <c r="CH155" s="159"/>
      <c r="CI155" s="160"/>
      <c r="CJ155" s="935"/>
      <c r="CK155" s="936"/>
      <c r="CL155" s="936"/>
      <c r="CM155" s="936"/>
      <c r="CN155" s="936"/>
      <c r="CO155" s="936"/>
      <c r="CP155" s="937"/>
      <c r="CQ155" s="73"/>
    </row>
  </sheetData>
  <sheetProtection selectLockedCells="1" selectUnlockedCells="1"/>
  <mergeCells count="908">
    <mergeCell ref="CJ151:CP151"/>
    <mergeCell ref="C152:E152"/>
    <mergeCell ref="O152:P155"/>
    <mergeCell ref="Q152:S152"/>
    <mergeCell ref="Z152:AE152"/>
    <mergeCell ref="AS152:AX152"/>
    <mergeCell ref="BO152:BT152"/>
    <mergeCell ref="CJ152:CP152"/>
    <mergeCell ref="C153:E153"/>
    <mergeCell ref="Q153:S154"/>
    <mergeCell ref="C154:E155"/>
    <mergeCell ref="CJ154:CP154"/>
    <mergeCell ref="Q155:S155"/>
    <mergeCell ref="Z155:AE155"/>
    <mergeCell ref="AS155:AX155"/>
    <mergeCell ref="BO155:BT155"/>
    <mergeCell ref="CJ155:CP155"/>
    <mergeCell ref="Z153:AE154"/>
    <mergeCell ref="AS153:AX154"/>
    <mergeCell ref="BK153:BL154"/>
    <mergeCell ref="BM153:BN154"/>
    <mergeCell ref="BO153:BT154"/>
    <mergeCell ref="CJ153:CP153"/>
    <mergeCell ref="CJ148:CP148"/>
    <mergeCell ref="Q149:S150"/>
    <mergeCell ref="Z149:AE150"/>
    <mergeCell ref="AS149:AX150"/>
    <mergeCell ref="BK149:BL150"/>
    <mergeCell ref="BM149:BN150"/>
    <mergeCell ref="BO149:BT150"/>
    <mergeCell ref="CJ149:CM149"/>
    <mergeCell ref="CN149:CO149"/>
    <mergeCell ref="CJ150:CM150"/>
    <mergeCell ref="CN150:CO150"/>
    <mergeCell ref="C148:E149"/>
    <mergeCell ref="F148:H155"/>
    <mergeCell ref="I148:K155"/>
    <mergeCell ref="L148:N155"/>
    <mergeCell ref="O148:P151"/>
    <mergeCell ref="Q148:S148"/>
    <mergeCell ref="Z148:AE148"/>
    <mergeCell ref="AS148:AX148"/>
    <mergeCell ref="BO148:BT148"/>
    <mergeCell ref="C150:E150"/>
    <mergeCell ref="C151:E151"/>
    <mergeCell ref="Q151:S151"/>
    <mergeCell ref="Z151:AE151"/>
    <mergeCell ref="AS151:AX151"/>
    <mergeCell ref="BO151:BT151"/>
    <mergeCell ref="O144:P147"/>
    <mergeCell ref="Q144:S144"/>
    <mergeCell ref="Z144:AE144"/>
    <mergeCell ref="AS144:AX144"/>
    <mergeCell ref="BO144:BT144"/>
    <mergeCell ref="CJ144:CP144"/>
    <mergeCell ref="C145:E145"/>
    <mergeCell ref="Q145:S146"/>
    <mergeCell ref="Z147:AE147"/>
    <mergeCell ref="AS147:AX147"/>
    <mergeCell ref="BO147:BT147"/>
    <mergeCell ref="CJ147:CP147"/>
    <mergeCell ref="C142:E142"/>
    <mergeCell ref="CJ142:CM142"/>
    <mergeCell ref="CN142:CO142"/>
    <mergeCell ref="C143:E143"/>
    <mergeCell ref="Q143:S143"/>
    <mergeCell ref="Z143:AE143"/>
    <mergeCell ref="AS143:AX143"/>
    <mergeCell ref="BO143:BT143"/>
    <mergeCell ref="C140:E141"/>
    <mergeCell ref="F140:H147"/>
    <mergeCell ref="I140:K147"/>
    <mergeCell ref="L140:N147"/>
    <mergeCell ref="O140:P143"/>
    <mergeCell ref="C146:E147"/>
    <mergeCell ref="Q147:S147"/>
    <mergeCell ref="Z145:AE146"/>
    <mergeCell ref="AS145:AX146"/>
    <mergeCell ref="BK145:BL146"/>
    <mergeCell ref="BM145:BN146"/>
    <mergeCell ref="BO145:BT146"/>
    <mergeCell ref="CJ145:CP145"/>
    <mergeCell ref="CJ146:CP146"/>
    <mergeCell ref="CJ143:CP143"/>
    <mergeCell ref="C144:E144"/>
    <mergeCell ref="Z140:AE140"/>
    <mergeCell ref="AS140:AX140"/>
    <mergeCell ref="BO140:BT140"/>
    <mergeCell ref="CJ140:CP140"/>
    <mergeCell ref="Q141:S142"/>
    <mergeCell ref="Z141:AE142"/>
    <mergeCell ref="AS141:AX142"/>
    <mergeCell ref="BK141:BL142"/>
    <mergeCell ref="BM141:BN142"/>
    <mergeCell ref="BO141:BT142"/>
    <mergeCell ref="Q140:S140"/>
    <mergeCell ref="CJ141:CM141"/>
    <mergeCell ref="CN141:CO141"/>
    <mergeCell ref="CJ135:CP135"/>
    <mergeCell ref="C136:E136"/>
    <mergeCell ref="O136:P139"/>
    <mergeCell ref="Q136:S136"/>
    <mergeCell ref="Z136:AE136"/>
    <mergeCell ref="AS136:AX136"/>
    <mergeCell ref="BO136:BT136"/>
    <mergeCell ref="CJ136:CP136"/>
    <mergeCell ref="C137:E137"/>
    <mergeCell ref="Q137:S138"/>
    <mergeCell ref="C138:E139"/>
    <mergeCell ref="CJ138:CP138"/>
    <mergeCell ref="Q139:S139"/>
    <mergeCell ref="Z139:AE139"/>
    <mergeCell ref="AS139:AX139"/>
    <mergeCell ref="BO139:BT139"/>
    <mergeCell ref="CJ139:CP139"/>
    <mergeCell ref="Z137:AE138"/>
    <mergeCell ref="AS137:AX138"/>
    <mergeCell ref="BK137:BL138"/>
    <mergeCell ref="BM137:BN138"/>
    <mergeCell ref="BO137:BT138"/>
    <mergeCell ref="CJ137:CP137"/>
    <mergeCell ref="CJ132:CP132"/>
    <mergeCell ref="Q133:S134"/>
    <mergeCell ref="Z133:AE134"/>
    <mergeCell ref="AS133:AX134"/>
    <mergeCell ref="BK133:BL134"/>
    <mergeCell ref="BM133:BN134"/>
    <mergeCell ref="BO133:BT134"/>
    <mergeCell ref="CJ133:CM133"/>
    <mergeCell ref="CN133:CO133"/>
    <mergeCell ref="CJ134:CM134"/>
    <mergeCell ref="CN134:CO134"/>
    <mergeCell ref="C132:E133"/>
    <mergeCell ref="F132:H139"/>
    <mergeCell ref="I132:K139"/>
    <mergeCell ref="L132:N139"/>
    <mergeCell ref="O132:P135"/>
    <mergeCell ref="Q132:S132"/>
    <mergeCell ref="Z132:AE132"/>
    <mergeCell ref="AS132:AX132"/>
    <mergeCell ref="BO132:BT132"/>
    <mergeCell ref="C134:E134"/>
    <mergeCell ref="C135:E135"/>
    <mergeCell ref="Q135:S135"/>
    <mergeCell ref="Z135:AE135"/>
    <mergeCell ref="AS135:AX135"/>
    <mergeCell ref="BO135:BT135"/>
    <mergeCell ref="O128:P131"/>
    <mergeCell ref="Q128:S128"/>
    <mergeCell ref="Z128:AE128"/>
    <mergeCell ref="AS128:AX128"/>
    <mergeCell ref="BO128:BT128"/>
    <mergeCell ref="CJ128:CP128"/>
    <mergeCell ref="C129:E129"/>
    <mergeCell ref="Q129:S130"/>
    <mergeCell ref="Z131:AE131"/>
    <mergeCell ref="AS131:AX131"/>
    <mergeCell ref="BO131:BT131"/>
    <mergeCell ref="CJ131:CP131"/>
    <mergeCell ref="C126:E126"/>
    <mergeCell ref="CJ126:CM126"/>
    <mergeCell ref="CN126:CO126"/>
    <mergeCell ref="C127:E127"/>
    <mergeCell ref="Q127:S127"/>
    <mergeCell ref="Z127:AE127"/>
    <mergeCell ref="AS127:AX127"/>
    <mergeCell ref="BO127:BT127"/>
    <mergeCell ref="C124:E125"/>
    <mergeCell ref="F124:H131"/>
    <mergeCell ref="I124:K131"/>
    <mergeCell ref="L124:N131"/>
    <mergeCell ref="O124:P127"/>
    <mergeCell ref="C130:E131"/>
    <mergeCell ref="Q131:S131"/>
    <mergeCell ref="Z129:AE130"/>
    <mergeCell ref="AS129:AX130"/>
    <mergeCell ref="BK129:BL130"/>
    <mergeCell ref="BM129:BN130"/>
    <mergeCell ref="BO129:BT130"/>
    <mergeCell ref="CJ129:CP129"/>
    <mergeCell ref="CJ130:CP130"/>
    <mergeCell ref="CJ127:CP127"/>
    <mergeCell ref="C128:E128"/>
    <mergeCell ref="Z124:AE124"/>
    <mergeCell ref="AS124:AX124"/>
    <mergeCell ref="BO124:BT124"/>
    <mergeCell ref="CJ124:CP124"/>
    <mergeCell ref="Q125:S126"/>
    <mergeCell ref="Z125:AE126"/>
    <mergeCell ref="AS125:AX126"/>
    <mergeCell ref="BK125:BL126"/>
    <mergeCell ref="BM125:BN126"/>
    <mergeCell ref="BO125:BT126"/>
    <mergeCell ref="Q124:S124"/>
    <mergeCell ref="CJ125:CM125"/>
    <mergeCell ref="CN125:CO125"/>
    <mergeCell ref="CJ119:CP119"/>
    <mergeCell ref="CJ122:CP122"/>
    <mergeCell ref="Q123:S123"/>
    <mergeCell ref="Z123:AE123"/>
    <mergeCell ref="AS123:AX123"/>
    <mergeCell ref="BO123:BT123"/>
    <mergeCell ref="CJ123:CP123"/>
    <mergeCell ref="CJ120:CP120"/>
    <mergeCell ref="C121:E121"/>
    <mergeCell ref="Q121:S122"/>
    <mergeCell ref="Z121:AE122"/>
    <mergeCell ref="AS121:AX122"/>
    <mergeCell ref="BK121:BL122"/>
    <mergeCell ref="BM121:BN122"/>
    <mergeCell ref="BO121:BT122"/>
    <mergeCell ref="CJ121:CP121"/>
    <mergeCell ref="C122:E123"/>
    <mergeCell ref="C120:E120"/>
    <mergeCell ref="O120:P123"/>
    <mergeCell ref="Q120:S120"/>
    <mergeCell ref="Z120:AE120"/>
    <mergeCell ref="AS120:AX120"/>
    <mergeCell ref="BO120:BT120"/>
    <mergeCell ref="CJ116:CP116"/>
    <mergeCell ref="Q117:S118"/>
    <mergeCell ref="Z117:AE118"/>
    <mergeCell ref="AS117:AX118"/>
    <mergeCell ref="BK117:BL118"/>
    <mergeCell ref="BM117:BN118"/>
    <mergeCell ref="BO117:BT118"/>
    <mergeCell ref="CJ117:CM117"/>
    <mergeCell ref="CN117:CO117"/>
    <mergeCell ref="CJ118:CM118"/>
    <mergeCell ref="CN118:CO118"/>
    <mergeCell ref="C116:E117"/>
    <mergeCell ref="F116:H123"/>
    <mergeCell ref="I116:K123"/>
    <mergeCell ref="L116:N123"/>
    <mergeCell ref="O116:P119"/>
    <mergeCell ref="Q116:S116"/>
    <mergeCell ref="Z116:AE116"/>
    <mergeCell ref="AS116:AX116"/>
    <mergeCell ref="BO116:BT116"/>
    <mergeCell ref="C118:E118"/>
    <mergeCell ref="C119:E119"/>
    <mergeCell ref="Q119:S119"/>
    <mergeCell ref="Z119:AE119"/>
    <mergeCell ref="AS119:AX119"/>
    <mergeCell ref="BO119:BT119"/>
    <mergeCell ref="CI114:CI115"/>
    <mergeCell ref="F115:H115"/>
    <mergeCell ref="I115:K115"/>
    <mergeCell ref="L115:N115"/>
    <mergeCell ref="Z115:AC115"/>
    <mergeCell ref="AD115:AE115"/>
    <mergeCell ref="Y114:Y115"/>
    <mergeCell ref="Z114:AE114"/>
    <mergeCell ref="AF114:AR115"/>
    <mergeCell ref="AS114:AX114"/>
    <mergeCell ref="AY114:BJ115"/>
    <mergeCell ref="BK114:BL115"/>
    <mergeCell ref="AS115:AX115"/>
    <mergeCell ref="F114:N114"/>
    <mergeCell ref="O114:P115"/>
    <mergeCell ref="Q114:S115"/>
    <mergeCell ref="T114:U115"/>
    <mergeCell ref="V114:V115"/>
    <mergeCell ref="W114:X115"/>
    <mergeCell ref="BO115:BT115"/>
    <mergeCell ref="BM114:BN115"/>
    <mergeCell ref="BO114:BT114"/>
    <mergeCell ref="CF111:CG111"/>
    <mergeCell ref="AM111:AO111"/>
    <mergeCell ref="AR111:AS111"/>
    <mergeCell ref="AV111:AW111"/>
    <mergeCell ref="AZ111:BA111"/>
    <mergeCell ref="BD111:BE111"/>
    <mergeCell ref="BH111:BI111"/>
    <mergeCell ref="BU114:CF115"/>
    <mergeCell ref="CG114:CH115"/>
    <mergeCell ref="C111:R113"/>
    <mergeCell ref="S111:T111"/>
    <mergeCell ref="W111:X111"/>
    <mergeCell ref="AA111:AB111"/>
    <mergeCell ref="AE111:AF111"/>
    <mergeCell ref="AI111:AJ111"/>
    <mergeCell ref="C97:E98"/>
    <mergeCell ref="CJ97:CP97"/>
    <mergeCell ref="Q98:S98"/>
    <mergeCell ref="Z98:AE98"/>
    <mergeCell ref="AS98:AX98"/>
    <mergeCell ref="BO98:BT98"/>
    <mergeCell ref="CJ98:CP98"/>
    <mergeCell ref="Z96:AE97"/>
    <mergeCell ref="AS96:AX97"/>
    <mergeCell ref="BK96:BL97"/>
    <mergeCell ref="BM96:BN97"/>
    <mergeCell ref="BO96:BT97"/>
    <mergeCell ref="CJ96:CP96"/>
    <mergeCell ref="BL111:BM111"/>
    <mergeCell ref="BP111:BQ111"/>
    <mergeCell ref="BT111:BU111"/>
    <mergeCell ref="BX111:BY111"/>
    <mergeCell ref="CB111:CC111"/>
    <mergeCell ref="CJ94:CP94"/>
    <mergeCell ref="C95:E95"/>
    <mergeCell ref="O95:P98"/>
    <mergeCell ref="Q95:S95"/>
    <mergeCell ref="Z95:AE95"/>
    <mergeCell ref="AS95:AX95"/>
    <mergeCell ref="BO95:BT95"/>
    <mergeCell ref="CJ95:CP95"/>
    <mergeCell ref="C96:E96"/>
    <mergeCell ref="Q96:S97"/>
    <mergeCell ref="CJ91:CP91"/>
    <mergeCell ref="Q92:S93"/>
    <mergeCell ref="Z92:AE93"/>
    <mergeCell ref="AS92:AX93"/>
    <mergeCell ref="BK92:BL93"/>
    <mergeCell ref="BM92:BN93"/>
    <mergeCell ref="BO92:BT93"/>
    <mergeCell ref="CJ92:CM92"/>
    <mergeCell ref="CN92:CO92"/>
    <mergeCell ref="CJ93:CM93"/>
    <mergeCell ref="CN93:CO93"/>
    <mergeCell ref="C91:E92"/>
    <mergeCell ref="F91:H98"/>
    <mergeCell ref="I91:K98"/>
    <mergeCell ref="L91:N98"/>
    <mergeCell ref="O91:P94"/>
    <mergeCell ref="Q91:S91"/>
    <mergeCell ref="Z91:AE91"/>
    <mergeCell ref="AS91:AX91"/>
    <mergeCell ref="BO91:BT91"/>
    <mergeCell ref="C93:E93"/>
    <mergeCell ref="C94:E94"/>
    <mergeCell ref="Q94:S94"/>
    <mergeCell ref="Z94:AE94"/>
    <mergeCell ref="AS94:AX94"/>
    <mergeCell ref="BO94:BT94"/>
    <mergeCell ref="O87:P90"/>
    <mergeCell ref="Q87:S87"/>
    <mergeCell ref="Z87:AE87"/>
    <mergeCell ref="AS87:AX87"/>
    <mergeCell ref="BO87:BT87"/>
    <mergeCell ref="CJ87:CP87"/>
    <mergeCell ref="C88:E88"/>
    <mergeCell ref="Q88:S89"/>
    <mergeCell ref="Z90:AE90"/>
    <mergeCell ref="AS90:AX90"/>
    <mergeCell ref="BO90:BT90"/>
    <mergeCell ref="CJ90:CP90"/>
    <mergeCell ref="C85:E85"/>
    <mergeCell ref="CJ85:CM85"/>
    <mergeCell ref="CN85:CO85"/>
    <mergeCell ref="C86:E86"/>
    <mergeCell ref="Q86:S86"/>
    <mergeCell ref="Z86:AE86"/>
    <mergeCell ref="AS86:AX86"/>
    <mergeCell ref="BO86:BT86"/>
    <mergeCell ref="C83:E84"/>
    <mergeCell ref="F83:H90"/>
    <mergeCell ref="I83:K90"/>
    <mergeCell ref="L83:N90"/>
    <mergeCell ref="O83:P86"/>
    <mergeCell ref="C89:E90"/>
    <mergeCell ref="Q90:S90"/>
    <mergeCell ref="Z88:AE89"/>
    <mergeCell ref="AS88:AX89"/>
    <mergeCell ref="BK88:BL89"/>
    <mergeCell ref="BM88:BN89"/>
    <mergeCell ref="BO88:BT89"/>
    <mergeCell ref="CJ88:CP88"/>
    <mergeCell ref="CJ89:CP89"/>
    <mergeCell ref="CJ86:CP86"/>
    <mergeCell ref="C87:E87"/>
    <mergeCell ref="Z83:AE83"/>
    <mergeCell ref="AS83:AX83"/>
    <mergeCell ref="BO83:BT83"/>
    <mergeCell ref="CJ83:CP83"/>
    <mergeCell ref="Q84:S85"/>
    <mergeCell ref="Z84:AE85"/>
    <mergeCell ref="AS84:AX85"/>
    <mergeCell ref="BK84:BL85"/>
    <mergeCell ref="BM84:BN85"/>
    <mergeCell ref="BO84:BT85"/>
    <mergeCell ref="Q83:S83"/>
    <mergeCell ref="CJ84:CM84"/>
    <mergeCell ref="CN84:CO84"/>
    <mergeCell ref="CJ78:CP78"/>
    <mergeCell ref="C79:E79"/>
    <mergeCell ref="O79:P82"/>
    <mergeCell ref="Q79:S79"/>
    <mergeCell ref="Z79:AE79"/>
    <mergeCell ref="AS79:AX79"/>
    <mergeCell ref="BO79:BT79"/>
    <mergeCell ref="CJ79:CP79"/>
    <mergeCell ref="C80:E80"/>
    <mergeCell ref="Q80:S81"/>
    <mergeCell ref="C81:E82"/>
    <mergeCell ref="CJ81:CP81"/>
    <mergeCell ref="Q82:S82"/>
    <mergeCell ref="Z82:AE82"/>
    <mergeCell ref="AS82:AX82"/>
    <mergeCell ref="BO82:BT82"/>
    <mergeCell ref="CJ82:CP82"/>
    <mergeCell ref="Z80:AE81"/>
    <mergeCell ref="AS80:AX81"/>
    <mergeCell ref="BK80:BL81"/>
    <mergeCell ref="BM80:BN81"/>
    <mergeCell ref="BO80:BT81"/>
    <mergeCell ref="CJ80:CP80"/>
    <mergeCell ref="CJ75:CP75"/>
    <mergeCell ref="Q76:S77"/>
    <mergeCell ref="Z76:AE77"/>
    <mergeCell ref="AS76:AX77"/>
    <mergeCell ref="BK76:BL77"/>
    <mergeCell ref="BM76:BN77"/>
    <mergeCell ref="BO76:BT77"/>
    <mergeCell ref="CJ76:CM76"/>
    <mergeCell ref="CN76:CO76"/>
    <mergeCell ref="CJ77:CM77"/>
    <mergeCell ref="CN77:CO77"/>
    <mergeCell ref="C75:E76"/>
    <mergeCell ref="F75:H82"/>
    <mergeCell ref="I75:K82"/>
    <mergeCell ref="L75:N82"/>
    <mergeCell ref="O75:P78"/>
    <mergeCell ref="Q75:S75"/>
    <mergeCell ref="Z75:AE75"/>
    <mergeCell ref="AS75:AX75"/>
    <mergeCell ref="BO75:BT75"/>
    <mergeCell ref="C77:E77"/>
    <mergeCell ref="C78:E78"/>
    <mergeCell ref="Q78:S78"/>
    <mergeCell ref="Z78:AE78"/>
    <mergeCell ref="AS78:AX78"/>
    <mergeCell ref="BO78:BT78"/>
    <mergeCell ref="O71:P74"/>
    <mergeCell ref="Q71:S71"/>
    <mergeCell ref="Z71:AE71"/>
    <mergeCell ref="AS71:AX71"/>
    <mergeCell ref="BO71:BT71"/>
    <mergeCell ref="CJ71:CP71"/>
    <mergeCell ref="C72:E72"/>
    <mergeCell ref="Q72:S73"/>
    <mergeCell ref="Z74:AE74"/>
    <mergeCell ref="AS74:AX74"/>
    <mergeCell ref="BO74:BT74"/>
    <mergeCell ref="CJ74:CP74"/>
    <mergeCell ref="C69:E69"/>
    <mergeCell ref="CJ69:CM69"/>
    <mergeCell ref="CN69:CO69"/>
    <mergeCell ref="C70:E70"/>
    <mergeCell ref="Q70:S70"/>
    <mergeCell ref="Z70:AE70"/>
    <mergeCell ref="AS70:AX70"/>
    <mergeCell ref="BO70:BT70"/>
    <mergeCell ref="C67:E68"/>
    <mergeCell ref="F67:H74"/>
    <mergeCell ref="I67:K74"/>
    <mergeCell ref="L67:N74"/>
    <mergeCell ref="O67:P70"/>
    <mergeCell ref="C73:E74"/>
    <mergeCell ref="Q74:S74"/>
    <mergeCell ref="Z72:AE73"/>
    <mergeCell ref="AS72:AX73"/>
    <mergeCell ref="BK72:BL73"/>
    <mergeCell ref="BM72:BN73"/>
    <mergeCell ref="BO72:BT73"/>
    <mergeCell ref="CJ72:CP72"/>
    <mergeCell ref="CJ73:CP73"/>
    <mergeCell ref="CJ70:CP70"/>
    <mergeCell ref="C71:E71"/>
    <mergeCell ref="Z67:AE67"/>
    <mergeCell ref="AS67:AX67"/>
    <mergeCell ref="BO67:BT67"/>
    <mergeCell ref="CJ67:CP67"/>
    <mergeCell ref="Q68:S69"/>
    <mergeCell ref="Z68:AE69"/>
    <mergeCell ref="AS68:AX69"/>
    <mergeCell ref="BK68:BL69"/>
    <mergeCell ref="BM68:BN69"/>
    <mergeCell ref="BO68:BT69"/>
    <mergeCell ref="Q67:S67"/>
    <mergeCell ref="CJ68:CM68"/>
    <mergeCell ref="CN68:CO68"/>
    <mergeCell ref="CJ62:CP62"/>
    <mergeCell ref="CJ65:CP65"/>
    <mergeCell ref="Q66:S66"/>
    <mergeCell ref="Z66:AE66"/>
    <mergeCell ref="AS66:AX66"/>
    <mergeCell ref="BO66:BT66"/>
    <mergeCell ref="CJ66:CP66"/>
    <mergeCell ref="CJ63:CP63"/>
    <mergeCell ref="C64:E64"/>
    <mergeCell ref="Q64:S65"/>
    <mergeCell ref="Z64:AE65"/>
    <mergeCell ref="AS64:AX65"/>
    <mergeCell ref="BK64:BL65"/>
    <mergeCell ref="BM64:BN65"/>
    <mergeCell ref="BO64:BT65"/>
    <mergeCell ref="CJ64:CP64"/>
    <mergeCell ref="C65:E66"/>
    <mergeCell ref="C63:E63"/>
    <mergeCell ref="O63:P66"/>
    <mergeCell ref="Q63:S63"/>
    <mergeCell ref="Z63:AE63"/>
    <mergeCell ref="AS63:AX63"/>
    <mergeCell ref="BO63:BT63"/>
    <mergeCell ref="CJ59:CP59"/>
    <mergeCell ref="Q60:S61"/>
    <mergeCell ref="Z60:AE61"/>
    <mergeCell ref="AS60:AX61"/>
    <mergeCell ref="BK60:BL61"/>
    <mergeCell ref="BM60:BN61"/>
    <mergeCell ref="BO60:BT61"/>
    <mergeCell ref="CJ60:CM60"/>
    <mergeCell ref="CN60:CO60"/>
    <mergeCell ref="CJ61:CM61"/>
    <mergeCell ref="CN61:CO61"/>
    <mergeCell ref="C59:E60"/>
    <mergeCell ref="F59:H66"/>
    <mergeCell ref="I59:K66"/>
    <mergeCell ref="L59:N66"/>
    <mergeCell ref="O59:P62"/>
    <mergeCell ref="Q59:S59"/>
    <mergeCell ref="Z59:AE59"/>
    <mergeCell ref="AS59:AX59"/>
    <mergeCell ref="BO59:BT59"/>
    <mergeCell ref="C61:E61"/>
    <mergeCell ref="C62:E62"/>
    <mergeCell ref="Q62:S62"/>
    <mergeCell ref="Z62:AE62"/>
    <mergeCell ref="AS62:AX62"/>
    <mergeCell ref="BO62:BT62"/>
    <mergeCell ref="BU57:CF58"/>
    <mergeCell ref="CG57:CH58"/>
    <mergeCell ref="CI57:CI58"/>
    <mergeCell ref="F58:H58"/>
    <mergeCell ref="I58:K58"/>
    <mergeCell ref="L58:N58"/>
    <mergeCell ref="Z58:AC58"/>
    <mergeCell ref="AD58:AE58"/>
    <mergeCell ref="Y57:Y58"/>
    <mergeCell ref="Z57:AE57"/>
    <mergeCell ref="AF57:AR58"/>
    <mergeCell ref="AS57:AX57"/>
    <mergeCell ref="AY57:BJ58"/>
    <mergeCell ref="BK57:BL58"/>
    <mergeCell ref="AS58:AX58"/>
    <mergeCell ref="F57:N57"/>
    <mergeCell ref="O57:P58"/>
    <mergeCell ref="Q57:S58"/>
    <mergeCell ref="T57:U58"/>
    <mergeCell ref="V57:V58"/>
    <mergeCell ref="W57:X58"/>
    <mergeCell ref="BO58:BT58"/>
    <mergeCell ref="BM57:BN58"/>
    <mergeCell ref="BO57:BT57"/>
    <mergeCell ref="BX54:BY54"/>
    <mergeCell ref="CB54:CC54"/>
    <mergeCell ref="CF54:CG54"/>
    <mergeCell ref="AM54:AO54"/>
    <mergeCell ref="AR54:AS54"/>
    <mergeCell ref="AV54:AW54"/>
    <mergeCell ref="AZ54:BA54"/>
    <mergeCell ref="BD54:BE54"/>
    <mergeCell ref="BH54:BI54"/>
    <mergeCell ref="C54:R56"/>
    <mergeCell ref="S54:T54"/>
    <mergeCell ref="W54:X54"/>
    <mergeCell ref="AA54:AB54"/>
    <mergeCell ref="AE54:AF54"/>
    <mergeCell ref="AI54:AJ54"/>
    <mergeCell ref="BL54:BM54"/>
    <mergeCell ref="BP54:BQ54"/>
    <mergeCell ref="BT54:BU54"/>
    <mergeCell ref="O47:P50"/>
    <mergeCell ref="Q47:S47"/>
    <mergeCell ref="Z47:AE47"/>
    <mergeCell ref="AS47:AX47"/>
    <mergeCell ref="BO47:BT47"/>
    <mergeCell ref="CJ47:CP47"/>
    <mergeCell ref="C48:E48"/>
    <mergeCell ref="Q48:S49"/>
    <mergeCell ref="Z50:AE50"/>
    <mergeCell ref="AS50:AX50"/>
    <mergeCell ref="BO50:BT50"/>
    <mergeCell ref="CJ50:CP50"/>
    <mergeCell ref="C45:E45"/>
    <mergeCell ref="CJ45:CM45"/>
    <mergeCell ref="CN45:CO45"/>
    <mergeCell ref="C46:E46"/>
    <mergeCell ref="Q46:S46"/>
    <mergeCell ref="Z46:AE46"/>
    <mergeCell ref="AS46:AX46"/>
    <mergeCell ref="BO46:BT46"/>
    <mergeCell ref="C43:E44"/>
    <mergeCell ref="F43:H50"/>
    <mergeCell ref="I43:K50"/>
    <mergeCell ref="L43:N50"/>
    <mergeCell ref="O43:P46"/>
    <mergeCell ref="C49:E50"/>
    <mergeCell ref="Q50:S50"/>
    <mergeCell ref="Z48:AE49"/>
    <mergeCell ref="AS48:AX49"/>
    <mergeCell ref="BK48:BL49"/>
    <mergeCell ref="BM48:BN49"/>
    <mergeCell ref="BO48:BT49"/>
    <mergeCell ref="CJ48:CP48"/>
    <mergeCell ref="CJ49:CP49"/>
    <mergeCell ref="CJ46:CP46"/>
    <mergeCell ref="C47:E47"/>
    <mergeCell ref="Z43:AE43"/>
    <mergeCell ref="AS43:AX43"/>
    <mergeCell ref="BO43:BT43"/>
    <mergeCell ref="CJ43:CP43"/>
    <mergeCell ref="Q44:S45"/>
    <mergeCell ref="Z44:AE45"/>
    <mergeCell ref="AS44:AX45"/>
    <mergeCell ref="BK44:BL45"/>
    <mergeCell ref="BM44:BN45"/>
    <mergeCell ref="BO44:BT45"/>
    <mergeCell ref="Q43:S43"/>
    <mergeCell ref="CJ44:CM44"/>
    <mergeCell ref="CN44:CO44"/>
    <mergeCell ref="CJ38:CP38"/>
    <mergeCell ref="C39:E39"/>
    <mergeCell ref="O39:P42"/>
    <mergeCell ref="Q39:S39"/>
    <mergeCell ref="Z39:AE39"/>
    <mergeCell ref="AS39:AX39"/>
    <mergeCell ref="BO39:BT39"/>
    <mergeCell ref="CJ39:CP39"/>
    <mergeCell ref="C40:E40"/>
    <mergeCell ref="Q40:S41"/>
    <mergeCell ref="C41:E42"/>
    <mergeCell ref="CJ41:CP41"/>
    <mergeCell ref="Q42:S42"/>
    <mergeCell ref="Z42:AE42"/>
    <mergeCell ref="AS42:AX42"/>
    <mergeCell ref="BO42:BT42"/>
    <mergeCell ref="CJ42:CP42"/>
    <mergeCell ref="Z40:AE41"/>
    <mergeCell ref="AS40:AX41"/>
    <mergeCell ref="BK40:BL41"/>
    <mergeCell ref="BM40:BN41"/>
    <mergeCell ref="BO40:BT41"/>
    <mergeCell ref="CJ40:CP40"/>
    <mergeCell ref="CJ35:CP35"/>
    <mergeCell ref="Q36:S37"/>
    <mergeCell ref="Z36:AE37"/>
    <mergeCell ref="AS36:AX37"/>
    <mergeCell ref="BK36:BL37"/>
    <mergeCell ref="BM36:BN37"/>
    <mergeCell ref="BO36:BT37"/>
    <mergeCell ref="CJ36:CM36"/>
    <mergeCell ref="CN36:CO36"/>
    <mergeCell ref="CJ37:CM37"/>
    <mergeCell ref="CN37:CO37"/>
    <mergeCell ref="C35:E36"/>
    <mergeCell ref="F35:H42"/>
    <mergeCell ref="I35:K42"/>
    <mergeCell ref="L35:N42"/>
    <mergeCell ref="O35:P38"/>
    <mergeCell ref="Q35:S35"/>
    <mergeCell ref="Z35:AE35"/>
    <mergeCell ref="AS35:AX35"/>
    <mergeCell ref="BO35:BT35"/>
    <mergeCell ref="C37:E37"/>
    <mergeCell ref="C38:E38"/>
    <mergeCell ref="Q38:S38"/>
    <mergeCell ref="Z38:AE38"/>
    <mergeCell ref="AS38:AX38"/>
    <mergeCell ref="BO38:BT38"/>
    <mergeCell ref="O31:P34"/>
    <mergeCell ref="Q31:S31"/>
    <mergeCell ref="Z31:AE31"/>
    <mergeCell ref="AS31:AX31"/>
    <mergeCell ref="BO31:BT31"/>
    <mergeCell ref="CJ31:CP31"/>
    <mergeCell ref="C32:E32"/>
    <mergeCell ref="Q32:S33"/>
    <mergeCell ref="Z34:AE34"/>
    <mergeCell ref="AS34:AX34"/>
    <mergeCell ref="BO34:BT34"/>
    <mergeCell ref="CJ34:CP34"/>
    <mergeCell ref="C29:E29"/>
    <mergeCell ref="CJ29:CM29"/>
    <mergeCell ref="CN29:CO29"/>
    <mergeCell ref="C30:E30"/>
    <mergeCell ref="Q30:S30"/>
    <mergeCell ref="Z30:AE30"/>
    <mergeCell ref="AS30:AX30"/>
    <mergeCell ref="BO30:BT30"/>
    <mergeCell ref="C27:E28"/>
    <mergeCell ref="F27:H34"/>
    <mergeCell ref="I27:K34"/>
    <mergeCell ref="L27:N34"/>
    <mergeCell ref="O27:P30"/>
    <mergeCell ref="C33:E34"/>
    <mergeCell ref="Q34:S34"/>
    <mergeCell ref="Z32:AE33"/>
    <mergeCell ref="AS32:AX33"/>
    <mergeCell ref="BK32:BL33"/>
    <mergeCell ref="BM32:BN33"/>
    <mergeCell ref="BO32:BT33"/>
    <mergeCell ref="CJ32:CP32"/>
    <mergeCell ref="CJ33:CP33"/>
    <mergeCell ref="CJ30:CP30"/>
    <mergeCell ref="C31:E31"/>
    <mergeCell ref="Z27:AE27"/>
    <mergeCell ref="AS27:AX27"/>
    <mergeCell ref="BO27:BT27"/>
    <mergeCell ref="CJ27:CP27"/>
    <mergeCell ref="Q28:S29"/>
    <mergeCell ref="Z28:AE29"/>
    <mergeCell ref="AS28:AX29"/>
    <mergeCell ref="BK28:BL29"/>
    <mergeCell ref="BM28:BN29"/>
    <mergeCell ref="BO28:BT29"/>
    <mergeCell ref="Q27:S27"/>
    <mergeCell ref="CJ28:CM28"/>
    <mergeCell ref="CN28:CO28"/>
    <mergeCell ref="CI25:CI26"/>
    <mergeCell ref="BO26:BT26"/>
    <mergeCell ref="W25:X26"/>
    <mergeCell ref="Y25:Y26"/>
    <mergeCell ref="Z25:AE25"/>
    <mergeCell ref="AF25:AR26"/>
    <mergeCell ref="AS25:AX25"/>
    <mergeCell ref="AY25:BJ26"/>
    <mergeCell ref="F26:H26"/>
    <mergeCell ref="I26:K26"/>
    <mergeCell ref="L26:N26"/>
    <mergeCell ref="Z26:AC26"/>
    <mergeCell ref="AD26:AE26"/>
    <mergeCell ref="AS26:AX26"/>
    <mergeCell ref="BK25:BL26"/>
    <mergeCell ref="BM25:BN26"/>
    <mergeCell ref="BO25:BT25"/>
    <mergeCell ref="BX22:BY22"/>
    <mergeCell ref="CB22:CC22"/>
    <mergeCell ref="CF22:CG22"/>
    <mergeCell ref="F25:N25"/>
    <mergeCell ref="O25:P26"/>
    <mergeCell ref="Q25:S26"/>
    <mergeCell ref="T25:U26"/>
    <mergeCell ref="V25:V26"/>
    <mergeCell ref="AR22:AS22"/>
    <mergeCell ref="AV22:AW22"/>
    <mergeCell ref="AZ22:BA22"/>
    <mergeCell ref="BD22:BE22"/>
    <mergeCell ref="BH22:BI22"/>
    <mergeCell ref="BL22:BM22"/>
    <mergeCell ref="BU25:CF26"/>
    <mergeCell ref="CG25:CH26"/>
    <mergeCell ref="AY19:BB20"/>
    <mergeCell ref="BC19:BF20"/>
    <mergeCell ref="BG19:CP20"/>
    <mergeCell ref="C22:R24"/>
    <mergeCell ref="S22:T22"/>
    <mergeCell ref="W22:X22"/>
    <mergeCell ref="AA22:AB22"/>
    <mergeCell ref="AE22:AF22"/>
    <mergeCell ref="AI22:AJ22"/>
    <mergeCell ref="AM22:AO22"/>
    <mergeCell ref="Z19:AC20"/>
    <mergeCell ref="AD19:AG20"/>
    <mergeCell ref="AH19:AK20"/>
    <mergeCell ref="AL19:AP20"/>
    <mergeCell ref="AQ19:AT20"/>
    <mergeCell ref="AU19:AX20"/>
    <mergeCell ref="E19:F20"/>
    <mergeCell ref="G19:I20"/>
    <mergeCell ref="J19:M20"/>
    <mergeCell ref="N19:Q20"/>
    <mergeCell ref="R19:U20"/>
    <mergeCell ref="V19:Y20"/>
    <mergeCell ref="BP22:BQ22"/>
    <mergeCell ref="BT22:BU22"/>
    <mergeCell ref="AL18:AP18"/>
    <mergeCell ref="AQ18:AT18"/>
    <mergeCell ref="AU18:AX18"/>
    <mergeCell ref="AY18:BB18"/>
    <mergeCell ref="AY16:BB17"/>
    <mergeCell ref="BC16:BF18"/>
    <mergeCell ref="BG17:CP18"/>
    <mergeCell ref="AH16:AK17"/>
    <mergeCell ref="AL16:AP17"/>
    <mergeCell ref="AQ16:AT17"/>
    <mergeCell ref="AU16:AX17"/>
    <mergeCell ref="AE15:AF15"/>
    <mergeCell ref="AG15:AI15"/>
    <mergeCell ref="E18:F18"/>
    <mergeCell ref="G18:I18"/>
    <mergeCell ref="J18:M18"/>
    <mergeCell ref="N18:Q18"/>
    <mergeCell ref="R18:U18"/>
    <mergeCell ref="V18:Y18"/>
    <mergeCell ref="Z18:AC18"/>
    <mergeCell ref="Z16:AC17"/>
    <mergeCell ref="AD16:AG17"/>
    <mergeCell ref="AD18:AG18"/>
    <mergeCell ref="AH18:AK18"/>
    <mergeCell ref="C16:D20"/>
    <mergeCell ref="G16:I17"/>
    <mergeCell ref="J16:M17"/>
    <mergeCell ref="N16:Q17"/>
    <mergeCell ref="R16:U17"/>
    <mergeCell ref="V16:Y17"/>
    <mergeCell ref="U15:X15"/>
    <mergeCell ref="Y15:Z15"/>
    <mergeCell ref="AA15:AB15"/>
    <mergeCell ref="CE12:CF12"/>
    <mergeCell ref="CJ12:CK12"/>
    <mergeCell ref="C13:AK14"/>
    <mergeCell ref="AO13:AP13"/>
    <mergeCell ref="AQ13:BJ13"/>
    <mergeCell ref="BK13:BQ13"/>
    <mergeCell ref="BR13:BS13"/>
    <mergeCell ref="AO14:AP14"/>
    <mergeCell ref="AQ14:BJ14"/>
    <mergeCell ref="BK14:CC15"/>
    <mergeCell ref="CD14:CD15"/>
    <mergeCell ref="C15:F15"/>
    <mergeCell ref="G15:H15"/>
    <mergeCell ref="I15:J15"/>
    <mergeCell ref="K15:L15"/>
    <mergeCell ref="M15:N15"/>
    <mergeCell ref="O15:P15"/>
    <mergeCell ref="Q15:R15"/>
    <mergeCell ref="S15:T15"/>
    <mergeCell ref="AJ15:AK15"/>
    <mergeCell ref="AL15:AM15"/>
    <mergeCell ref="AO15:AP15"/>
    <mergeCell ref="AQ15:BJ15"/>
    <mergeCell ref="AC15:AD15"/>
    <mergeCell ref="C12:D12"/>
    <mergeCell ref="E12:G12"/>
    <mergeCell ref="I12:L12"/>
    <mergeCell ref="M12:Q12"/>
    <mergeCell ref="R12:AK12"/>
    <mergeCell ref="AL12:BJ12"/>
    <mergeCell ref="BK12:BQ12"/>
    <mergeCell ref="BR12:BS12"/>
    <mergeCell ref="BY12:BZ12"/>
    <mergeCell ref="C11:F11"/>
    <mergeCell ref="AL11:AO11"/>
    <mergeCell ref="AP11:AZ11"/>
    <mergeCell ref="BA11:BB11"/>
    <mergeCell ref="BC11:BJ11"/>
    <mergeCell ref="BC9:BJ9"/>
    <mergeCell ref="BK9:CJ10"/>
    <mergeCell ref="BK11:BQ11"/>
    <mergeCell ref="BR11:BS11"/>
    <mergeCell ref="CK9:CL10"/>
    <mergeCell ref="CN9:CP10"/>
    <mergeCell ref="C10:F10"/>
    <mergeCell ref="G10:W10"/>
    <mergeCell ref="X10:Z10"/>
    <mergeCell ref="AA10:AK10"/>
    <mergeCell ref="AL10:AO10"/>
    <mergeCell ref="AP10:AZ10"/>
    <mergeCell ref="CK7:CO7"/>
    <mergeCell ref="C8:F8"/>
    <mergeCell ref="AM8:BC8"/>
    <mergeCell ref="C9:F9"/>
    <mergeCell ref="G9:W9"/>
    <mergeCell ref="X9:Z9"/>
    <mergeCell ref="AA9:AK9"/>
    <mergeCell ref="AL9:AO9"/>
    <mergeCell ref="AP9:AZ9"/>
    <mergeCell ref="BA9:BB9"/>
    <mergeCell ref="BA10:BB10"/>
    <mergeCell ref="BC10:BJ10"/>
    <mergeCell ref="C6:D6"/>
    <mergeCell ref="E6:F6"/>
    <mergeCell ref="C7:D7"/>
    <mergeCell ref="E7:F7"/>
    <mergeCell ref="BE7:BG7"/>
    <mergeCell ref="CH7:CI7"/>
    <mergeCell ref="C4:D4"/>
    <mergeCell ref="E4:F4"/>
    <mergeCell ref="BI4:BK5"/>
    <mergeCell ref="BL4:BN5"/>
    <mergeCell ref="BO4:BQ5"/>
    <mergeCell ref="BR4:BT5"/>
    <mergeCell ref="C5:D5"/>
    <mergeCell ref="E5:F5"/>
    <mergeCell ref="BO3:BQ3"/>
    <mergeCell ref="BR3:BT3"/>
    <mergeCell ref="BU3:BW3"/>
    <mergeCell ref="BX3:BY3"/>
    <mergeCell ref="BZ3:CB3"/>
    <mergeCell ref="CO3:CP5"/>
    <mergeCell ref="BU4:BW5"/>
    <mergeCell ref="BX4:BY5"/>
    <mergeCell ref="BZ4:CB5"/>
    <mergeCell ref="W1:X1"/>
    <mergeCell ref="Y1:Z1"/>
    <mergeCell ref="AM1:BC1"/>
    <mergeCell ref="BE3:BH5"/>
    <mergeCell ref="BI3:BK3"/>
    <mergeCell ref="BL3:BN3"/>
    <mergeCell ref="C1:I1"/>
    <mergeCell ref="J1:M1"/>
    <mergeCell ref="N1:P1"/>
    <mergeCell ref="Q1:R1"/>
    <mergeCell ref="S1:T1"/>
    <mergeCell ref="U1:V1"/>
  </mergeCells>
  <phoneticPr fontId="1"/>
  <conditionalFormatting sqref="E4:F7">
    <cfRule type="cellIs" dxfId="145" priority="23" stopIfTrue="1" operator="equal">
      <formula>"未"</formula>
    </cfRule>
  </conditionalFormatting>
  <conditionalFormatting sqref="G9:W10 AA9:AK10 AP9:AZ11 E12:G12 I12:Q12 C13:AK14 I15:J15 M15:N15 Q15:R15 U15:Z15 AC15:AD15 AG15:AI15 G18:AP18 AU18:BB18 G19 J19 N19 R19 V19 Z19 AD19 AH19 AL19 AU19 AY19">
    <cfRule type="containsBlanks" dxfId="144" priority="25" stopIfTrue="1">
      <formula>LEN(TRIM(C9))=0</formula>
    </cfRule>
  </conditionalFormatting>
  <conditionalFormatting sqref="L27:L28">
    <cfRule type="cellIs" dxfId="143" priority="13" operator="equal">
      <formula>0</formula>
    </cfRule>
  </conditionalFormatting>
  <conditionalFormatting sqref="L35:L36">
    <cfRule type="cellIs" dxfId="142" priority="12" operator="equal">
      <formula>0</formula>
    </cfRule>
  </conditionalFormatting>
  <conditionalFormatting sqref="L43:L44">
    <cfRule type="cellIs" dxfId="141" priority="11" operator="equal">
      <formula>0</formula>
    </cfRule>
  </conditionalFormatting>
  <conditionalFormatting sqref="L59:L60">
    <cfRule type="cellIs" dxfId="140" priority="10" operator="equal">
      <formula>0</formula>
    </cfRule>
  </conditionalFormatting>
  <conditionalFormatting sqref="L67:L68">
    <cfRule type="cellIs" dxfId="139" priority="9" operator="equal">
      <formula>0</formula>
    </cfRule>
  </conditionalFormatting>
  <conditionalFormatting sqref="L75:L76">
    <cfRule type="cellIs" dxfId="138" priority="8" operator="equal">
      <formula>0</formula>
    </cfRule>
  </conditionalFormatting>
  <conditionalFormatting sqref="L83:L84">
    <cfRule type="cellIs" dxfId="137" priority="7" operator="equal">
      <formula>0</formula>
    </cfRule>
  </conditionalFormatting>
  <conditionalFormatting sqref="L91:L92">
    <cfRule type="cellIs" dxfId="136" priority="6" operator="equal">
      <formula>0</formula>
    </cfRule>
  </conditionalFormatting>
  <conditionalFormatting sqref="L116:L117">
    <cfRule type="cellIs" dxfId="135" priority="5" operator="equal">
      <formula>0</formula>
    </cfRule>
  </conditionalFormatting>
  <conditionalFormatting sqref="L124:L125">
    <cfRule type="cellIs" dxfId="134" priority="4" operator="equal">
      <formula>0</formula>
    </cfRule>
  </conditionalFormatting>
  <conditionalFormatting sqref="L132:L133">
    <cfRule type="cellIs" dxfId="133" priority="3" operator="equal">
      <formula>0</formula>
    </cfRule>
  </conditionalFormatting>
  <conditionalFormatting sqref="L140:L141">
    <cfRule type="cellIs" dxfId="132" priority="2" operator="equal">
      <formula>0</formula>
    </cfRule>
  </conditionalFormatting>
  <conditionalFormatting sqref="L148:L149">
    <cfRule type="cellIs" dxfId="131" priority="1" operator="equal">
      <formula>0</formula>
    </cfRule>
  </conditionalFormatting>
  <conditionalFormatting sqref="N1:P1 S1:T1 W1:X1">
    <cfRule type="containsBlanks" dxfId="130" priority="16">
      <formula>LEN(TRIM(N1))=0</formula>
    </cfRule>
  </conditionalFormatting>
  <conditionalFormatting sqref="AO13:AP15">
    <cfRule type="cellIs" dxfId="129" priority="20" stopIfTrue="1" operator="equal">
      <formula>"未"</formula>
    </cfRule>
  </conditionalFormatting>
  <conditionalFormatting sqref="BC9:BJ11">
    <cfRule type="containsBlanks" dxfId="128" priority="24" stopIfTrue="1">
      <formula>LEN(TRIM(BC9))=0</formula>
    </cfRule>
  </conditionalFormatting>
  <conditionalFormatting sqref="BG17:CP18">
    <cfRule type="containsBlanks" dxfId="127" priority="15">
      <formula>LEN(TRIM(BG17))=0</formula>
    </cfRule>
  </conditionalFormatting>
  <conditionalFormatting sqref="BG19:CP20">
    <cfRule type="containsBlanks" dxfId="126" priority="14">
      <formula>LEN(TRIM(BG19))=0</formula>
    </cfRule>
  </conditionalFormatting>
  <conditionalFormatting sqref="BR11:BS13">
    <cfRule type="cellIs" dxfId="125" priority="26" stopIfTrue="1" operator="equal">
      <formula>"未"</formula>
    </cfRule>
  </conditionalFormatting>
  <conditionalFormatting sqref="BY12:BZ12 CC12:CE12 CJ12">
    <cfRule type="containsBlanks" dxfId="124" priority="22" stopIfTrue="1">
      <formula>LEN(TRIM(BY12))=0</formula>
    </cfRule>
  </conditionalFormatting>
  <conditionalFormatting sqref="BZ13:CA13">
    <cfRule type="containsBlanks" dxfId="123" priority="21" stopIfTrue="1">
      <formula>LEN(TRIM(BZ13))=0</formula>
    </cfRule>
  </conditionalFormatting>
  <conditionalFormatting sqref="CD14:CD15">
    <cfRule type="expression" dxfId="122" priority="17">
      <formula>$CR$4=TRUE</formula>
    </cfRule>
    <cfRule type="expression" dxfId="121" priority="18">
      <formula>$CR$3=TRUE</formula>
    </cfRule>
    <cfRule type="expression" dxfId="120" priority="19">
      <formula>$CR$1=TRUE</formula>
    </cfRule>
  </conditionalFormatting>
  <conditionalFormatting sqref="CK9:CL10">
    <cfRule type="containsText" dxfId="119" priority="27" stopIfTrue="1" operator="containsText" text="未">
      <formula>NOT(ISERROR(SEARCH("未",CK9)))</formula>
    </cfRule>
  </conditionalFormatting>
  <dataValidations count="4">
    <dataValidation type="list" allowBlank="1" showInputMessage="1" showErrorMessage="1" sqref="M15 Y15" xr:uid="{63777F9D-077F-49D4-96CF-890CB7D59297}">
      <formula1>月</formula1>
    </dataValidation>
    <dataValidation type="list" allowBlank="1" showInputMessage="1" showErrorMessage="1" sqref="Q15 AC15" xr:uid="{25963823-25F7-491F-A0A6-CA79745E977C}">
      <formula1>日</formula1>
    </dataValidation>
    <dataValidation type="list" allowBlank="1" showInputMessage="1" showErrorMessage="1" sqref="M12:Q12" xr:uid="{174A63B6-ED8F-465E-AD82-A251A454BD52}">
      <formula1>都道府県</formula1>
    </dataValidation>
    <dataValidation type="whole" allowBlank="1" showInputMessage="1" showErrorMessage="1" sqref="I15:J15" xr:uid="{1B563F61-A0C5-489B-8F52-5481D51DE8E1}">
      <formula1>1</formula1>
      <formula2>99</formula2>
    </dataValidation>
  </dataValidations>
  <pageMargins left="0.39370078740157483" right="0.27559055118110237" top="0.15375" bottom="0.17937500000000001" header="0.39370078740157483" footer="0.27559055118110237"/>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6</xdr:col>
                    <xdr:colOff>0</xdr:colOff>
                    <xdr:row>10</xdr:row>
                    <xdr:rowOff>0</xdr:rowOff>
                  </from>
                  <to>
                    <xdr:col>10</xdr:col>
                    <xdr:colOff>0</xdr:colOff>
                    <xdr:row>10</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10</xdr:col>
                    <xdr:colOff>0</xdr:colOff>
                    <xdr:row>10</xdr:row>
                    <xdr:rowOff>0</xdr:rowOff>
                  </from>
                  <to>
                    <xdr:col>14</xdr:col>
                    <xdr:colOff>0</xdr:colOff>
                    <xdr:row>10</xdr:row>
                    <xdr:rowOff>266700</xdr:rowOff>
                  </to>
                </anchor>
              </controlPr>
            </control>
          </mc:Choice>
        </mc:AlternateContent>
        <mc:AlternateContent xmlns:mc="http://schemas.openxmlformats.org/markup-compatibility/2006">
          <mc:Choice Requires="x14">
            <control shapeId="40963" r:id="rId6" name="Option Button 3">
              <controlPr defaultSize="0" autoFill="0" autoLine="0" autoPict="0">
                <anchor moveWithCells="1" sizeWithCells="1">
                  <from>
                    <xdr:col>89</xdr:col>
                    <xdr:colOff>114300</xdr:colOff>
                    <xdr:row>9</xdr:row>
                    <xdr:rowOff>9525</xdr:rowOff>
                  </from>
                  <to>
                    <xdr:col>93</xdr:col>
                    <xdr:colOff>76200</xdr:colOff>
                    <xdr:row>10</xdr:row>
                    <xdr:rowOff>0</xdr:rowOff>
                  </to>
                </anchor>
              </controlPr>
            </control>
          </mc:Choice>
        </mc:AlternateContent>
        <mc:AlternateContent xmlns:mc="http://schemas.openxmlformats.org/markup-compatibility/2006">
          <mc:Choice Requires="x14">
            <control shapeId="40964" r:id="rId7" name="Group Box 4">
              <controlPr defaultSize="0" autoFill="0" autoPict="0">
                <anchor moveWithCells="1" sizeWithCells="1">
                  <from>
                    <xdr:col>89</xdr:col>
                    <xdr:colOff>133350</xdr:colOff>
                    <xdr:row>7</xdr:row>
                    <xdr:rowOff>9525</xdr:rowOff>
                  </from>
                  <to>
                    <xdr:col>94</xdr:col>
                    <xdr:colOff>38100</xdr:colOff>
                    <xdr:row>8</xdr:row>
                    <xdr:rowOff>200025</xdr:rowOff>
                  </to>
                </anchor>
              </controlPr>
            </control>
          </mc:Choice>
        </mc:AlternateContent>
        <mc:AlternateContent xmlns:mc="http://schemas.openxmlformats.org/markup-compatibility/2006">
          <mc:Choice Requires="x14">
            <control shapeId="40965" r:id="rId8" name="Option Button 5">
              <controlPr defaultSize="0" autoFill="0" autoLine="0" autoPict="0">
                <anchor moveWithCells="1" sizeWithCells="1">
                  <from>
                    <xdr:col>71</xdr:col>
                    <xdr:colOff>142875</xdr:colOff>
                    <xdr:row>10</xdr:row>
                    <xdr:rowOff>66675</xdr:rowOff>
                  </from>
                  <to>
                    <xdr:col>77</xdr:col>
                    <xdr:colOff>9525</xdr:colOff>
                    <xdr:row>10</xdr:row>
                    <xdr:rowOff>228600</xdr:rowOff>
                  </to>
                </anchor>
              </controlPr>
            </control>
          </mc:Choice>
        </mc:AlternateContent>
        <mc:AlternateContent xmlns:mc="http://schemas.openxmlformats.org/markup-compatibility/2006">
          <mc:Choice Requires="x14">
            <control shapeId="40966" r:id="rId9" name="Option Button 6">
              <controlPr defaultSize="0" autoFill="0" autoLine="0" autoPict="0">
                <anchor moveWithCells="1" sizeWithCells="1">
                  <from>
                    <xdr:col>78</xdr:col>
                    <xdr:colOff>133350</xdr:colOff>
                    <xdr:row>10</xdr:row>
                    <xdr:rowOff>57150</xdr:rowOff>
                  </from>
                  <to>
                    <xdr:col>83</xdr:col>
                    <xdr:colOff>114300</xdr:colOff>
                    <xdr:row>10</xdr:row>
                    <xdr:rowOff>228600</xdr:rowOff>
                  </to>
                </anchor>
              </controlPr>
            </control>
          </mc:Choice>
        </mc:AlternateContent>
        <mc:AlternateContent xmlns:mc="http://schemas.openxmlformats.org/markup-compatibility/2006">
          <mc:Choice Requires="x14">
            <control shapeId="40967" r:id="rId10" name="Group Box 7">
              <controlPr defaultSize="0" autoFill="0" autoPict="0">
                <anchor moveWithCells="1" sizeWithCells="1">
                  <from>
                    <xdr:col>71</xdr:col>
                    <xdr:colOff>9525</xdr:colOff>
                    <xdr:row>9</xdr:row>
                    <xdr:rowOff>247650</xdr:rowOff>
                  </from>
                  <to>
                    <xdr:col>85</xdr:col>
                    <xdr:colOff>133350</xdr:colOff>
                    <xdr:row>10</xdr:row>
                    <xdr:rowOff>276225</xdr:rowOff>
                  </to>
                </anchor>
              </controlPr>
            </control>
          </mc:Choice>
        </mc:AlternateContent>
        <mc:AlternateContent xmlns:mc="http://schemas.openxmlformats.org/markup-compatibility/2006">
          <mc:Choice Requires="x14">
            <control shapeId="40968" r:id="rId11" name="Group Box 8">
              <controlPr defaultSize="0" autoFill="0" autoPict="0">
                <anchor moveWithCells="1" sizeWithCells="1">
                  <from>
                    <xdr:col>71</xdr:col>
                    <xdr:colOff>0</xdr:colOff>
                    <xdr:row>10</xdr:row>
                    <xdr:rowOff>257175</xdr:rowOff>
                  </from>
                  <to>
                    <xdr:col>94</xdr:col>
                    <xdr:colOff>0</xdr:colOff>
                    <xdr:row>12</xdr:row>
                    <xdr:rowOff>9525</xdr:rowOff>
                  </to>
                </anchor>
              </controlPr>
            </control>
          </mc:Choice>
        </mc:AlternateContent>
        <mc:AlternateContent xmlns:mc="http://schemas.openxmlformats.org/markup-compatibility/2006">
          <mc:Choice Requires="x14">
            <control shapeId="40969" r:id="rId12" name="Option Button 9">
              <controlPr defaultSize="0" autoFill="0" autoLine="0" autoPict="0">
                <anchor moveWithCells="1" sizeWithCells="1">
                  <from>
                    <xdr:col>71</xdr:col>
                    <xdr:colOff>123825</xdr:colOff>
                    <xdr:row>11</xdr:row>
                    <xdr:rowOff>76200</xdr:rowOff>
                  </from>
                  <to>
                    <xdr:col>75</xdr:col>
                    <xdr:colOff>66675</xdr:colOff>
                    <xdr:row>11</xdr:row>
                    <xdr:rowOff>295275</xdr:rowOff>
                  </to>
                </anchor>
              </controlPr>
            </control>
          </mc:Choice>
        </mc:AlternateContent>
        <mc:AlternateContent xmlns:mc="http://schemas.openxmlformats.org/markup-compatibility/2006">
          <mc:Choice Requires="x14">
            <control shapeId="40970" r:id="rId13" name="Option Button 10">
              <controlPr defaultSize="0" autoFill="0" autoLine="0" autoPict="0">
                <anchor moveWithCells="1" sizeWithCells="1">
                  <from>
                    <xdr:col>90</xdr:col>
                    <xdr:colOff>95250</xdr:colOff>
                    <xdr:row>11</xdr:row>
                    <xdr:rowOff>76200</xdr:rowOff>
                  </from>
                  <to>
                    <xdr:col>93</xdr:col>
                    <xdr:colOff>152400</xdr:colOff>
                    <xdr:row>11</xdr:row>
                    <xdr:rowOff>295275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37</xdr:col>
                    <xdr:colOff>47625</xdr:colOff>
                    <xdr:row>12</xdr:row>
                    <xdr:rowOff>95250</xdr:rowOff>
                  </from>
                  <to>
                    <xdr:col>38</xdr:col>
                    <xdr:colOff>114300</xdr:colOff>
                    <xdr:row>12</xdr:row>
                    <xdr:rowOff>295275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37</xdr:col>
                    <xdr:colOff>57150</xdr:colOff>
                    <xdr:row>13</xdr:row>
                    <xdr:rowOff>85725</xdr:rowOff>
                  </from>
                  <to>
                    <xdr:col>38</xdr:col>
                    <xdr:colOff>114300</xdr:colOff>
                    <xdr:row>13</xdr:row>
                    <xdr:rowOff>276225</xdr:rowOff>
                  </to>
                </anchor>
              </controlPr>
            </control>
          </mc:Choice>
        </mc:AlternateContent>
        <mc:AlternateContent xmlns:mc="http://schemas.openxmlformats.org/markup-compatibility/2006">
          <mc:Choice Requires="x14">
            <control shapeId="40973" r:id="rId16" name="Option Button 13">
              <controlPr defaultSize="0" autoFill="0" autoLine="0" autoPict="0">
                <anchor moveWithCells="1">
                  <from>
                    <xdr:col>89</xdr:col>
                    <xdr:colOff>114300</xdr:colOff>
                    <xdr:row>8</xdr:row>
                    <xdr:rowOff>0</xdr:rowOff>
                  </from>
                  <to>
                    <xdr:col>97</xdr:col>
                    <xdr:colOff>0</xdr:colOff>
                    <xdr:row>9</xdr:row>
                    <xdr:rowOff>19050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2</xdr:col>
                    <xdr:colOff>9525</xdr:colOff>
                    <xdr:row>3</xdr:row>
                    <xdr:rowOff>19050</xdr:rowOff>
                  </from>
                  <to>
                    <xdr:col>4</xdr:col>
                    <xdr:colOff>38100</xdr:colOff>
                    <xdr:row>3</xdr:row>
                    <xdr:rowOff>161925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2</xdr:col>
                    <xdr:colOff>9525</xdr:colOff>
                    <xdr:row>4</xdr:row>
                    <xdr:rowOff>19050</xdr:rowOff>
                  </from>
                  <to>
                    <xdr:col>4</xdr:col>
                    <xdr:colOff>38100</xdr:colOff>
                    <xdr:row>4</xdr:row>
                    <xdr:rowOff>161925</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2</xdr:col>
                    <xdr:colOff>9525</xdr:colOff>
                    <xdr:row>5</xdr:row>
                    <xdr:rowOff>19050</xdr:rowOff>
                  </from>
                  <to>
                    <xdr:col>4</xdr:col>
                    <xdr:colOff>38100</xdr:colOff>
                    <xdr:row>5</xdr:row>
                    <xdr:rowOff>161925</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2</xdr:col>
                    <xdr:colOff>9525</xdr:colOff>
                    <xdr:row>6</xdr:row>
                    <xdr:rowOff>19050</xdr:rowOff>
                  </from>
                  <to>
                    <xdr:col>4</xdr:col>
                    <xdr:colOff>38100</xdr:colOff>
                    <xdr:row>6</xdr:row>
                    <xdr:rowOff>161925</xdr:rowOff>
                  </to>
                </anchor>
              </controlPr>
            </control>
          </mc:Choice>
        </mc:AlternateContent>
        <mc:AlternateContent xmlns:mc="http://schemas.openxmlformats.org/markup-compatibility/2006">
          <mc:Choice Requires="x14">
            <control shapeId="40978" r:id="rId21" name="Group Box 18">
              <controlPr defaultSize="0" autoFill="0" autoPict="0">
                <anchor moveWithCells="1" sizeWithCells="1">
                  <from>
                    <xdr:col>71</xdr:col>
                    <xdr:colOff>9525</xdr:colOff>
                    <xdr:row>12</xdr:row>
                    <xdr:rowOff>0</xdr:rowOff>
                  </from>
                  <to>
                    <xdr:col>93</xdr:col>
                    <xdr:colOff>28575</xdr:colOff>
                    <xdr:row>13</xdr:row>
                    <xdr:rowOff>0</xdr:rowOff>
                  </to>
                </anchor>
              </controlPr>
            </control>
          </mc:Choice>
        </mc:AlternateContent>
        <mc:AlternateContent xmlns:mc="http://schemas.openxmlformats.org/markup-compatibility/2006">
          <mc:Choice Requires="x14">
            <control shapeId="40979" r:id="rId22" name="Option Button 19">
              <controlPr defaultSize="0" autoFill="0" autoLine="0" autoPict="0">
                <anchor moveWithCells="1" sizeWithCells="1">
                  <from>
                    <xdr:col>71</xdr:col>
                    <xdr:colOff>142875</xdr:colOff>
                    <xdr:row>12</xdr:row>
                    <xdr:rowOff>95250</xdr:rowOff>
                  </from>
                  <to>
                    <xdr:col>75</xdr:col>
                    <xdr:colOff>57150</xdr:colOff>
                    <xdr:row>12</xdr:row>
                    <xdr:rowOff>304800</xdr:rowOff>
                  </to>
                </anchor>
              </controlPr>
            </control>
          </mc:Choice>
        </mc:AlternateContent>
        <mc:AlternateContent xmlns:mc="http://schemas.openxmlformats.org/markup-compatibility/2006">
          <mc:Choice Requires="x14">
            <control shapeId="40980" r:id="rId23" name="Option Button 20">
              <controlPr defaultSize="0" autoFill="0" autoLine="0" autoPict="0">
                <anchor moveWithCells="1" sizeWithCells="1">
                  <from>
                    <xdr:col>87</xdr:col>
                    <xdr:colOff>104775</xdr:colOff>
                    <xdr:row>12</xdr:row>
                    <xdr:rowOff>47625</xdr:rowOff>
                  </from>
                  <to>
                    <xdr:col>91</xdr:col>
                    <xdr:colOff>133350</xdr:colOff>
                    <xdr:row>12</xdr:row>
                    <xdr:rowOff>314325</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82</xdr:col>
                    <xdr:colOff>95250</xdr:colOff>
                    <xdr:row>12</xdr:row>
                    <xdr:rowOff>352425</xdr:rowOff>
                  </from>
                  <to>
                    <xdr:col>90</xdr:col>
                    <xdr:colOff>19050</xdr:colOff>
                    <xdr:row>13</xdr:row>
                    <xdr:rowOff>238125</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82</xdr:col>
                    <xdr:colOff>95250</xdr:colOff>
                    <xdr:row>13</xdr:row>
                    <xdr:rowOff>180975</xdr:rowOff>
                  </from>
                  <to>
                    <xdr:col>93</xdr:col>
                    <xdr:colOff>123825</xdr:colOff>
                    <xdr:row>14</xdr:row>
                    <xdr:rowOff>76200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82</xdr:col>
                    <xdr:colOff>95250</xdr:colOff>
                    <xdr:row>14</xdr:row>
                    <xdr:rowOff>28575</xdr:rowOff>
                  </from>
                  <to>
                    <xdr:col>93</xdr:col>
                    <xdr:colOff>123825</xdr:colOff>
                    <xdr:row>15</xdr:row>
                    <xdr:rowOff>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0</xdr:col>
                    <xdr:colOff>0</xdr:colOff>
                    <xdr:row>3</xdr:row>
                    <xdr:rowOff>19050</xdr:rowOff>
                  </from>
                  <to>
                    <xdr:col>4</xdr:col>
                    <xdr:colOff>28575</xdr:colOff>
                    <xdr:row>3</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19C8-8748-469C-9FC7-327D9A0EA7EC}">
  <sheetPr>
    <tabColor rgb="FF00B0F0"/>
  </sheetPr>
  <dimension ref="B2:AB39"/>
  <sheetViews>
    <sheetView view="pageBreakPreview" zoomScaleNormal="100" zoomScaleSheetLayoutView="100" workbookViewId="0">
      <selection activeCell="AK13" sqref="AK13"/>
    </sheetView>
  </sheetViews>
  <sheetFormatPr defaultColWidth="3.125" defaultRowHeight="13.5" x14ac:dyDescent="0.15"/>
  <cols>
    <col min="1" max="16384" width="3.125" style="464"/>
  </cols>
  <sheetData>
    <row r="2" spans="2:28" ht="18.75" customHeight="1" x14ac:dyDescent="0.15">
      <c r="B2" s="947" t="s">
        <v>635</v>
      </c>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9"/>
    </row>
    <row r="3" spans="2:28" ht="18.75" customHeight="1" x14ac:dyDescent="0.15">
      <c r="B3" s="950"/>
      <c r="C3" s="951"/>
      <c r="D3" s="951"/>
      <c r="E3" s="951"/>
      <c r="F3" s="951"/>
      <c r="G3" s="951"/>
      <c r="H3" s="951"/>
      <c r="I3" s="951"/>
      <c r="J3" s="951"/>
      <c r="K3" s="951"/>
      <c r="L3" s="951"/>
      <c r="M3" s="951"/>
      <c r="N3" s="951"/>
      <c r="O3" s="951"/>
      <c r="P3" s="951"/>
      <c r="Q3" s="951"/>
      <c r="R3" s="951"/>
      <c r="S3" s="951"/>
      <c r="T3" s="951"/>
      <c r="U3" s="951"/>
      <c r="V3" s="951"/>
      <c r="W3" s="951"/>
      <c r="X3" s="951"/>
      <c r="Y3" s="951"/>
      <c r="Z3" s="951"/>
      <c r="AA3" s="951"/>
      <c r="AB3" s="952"/>
    </row>
    <row r="4" spans="2:28" ht="18.75" customHeight="1" x14ac:dyDescent="0.15">
      <c r="B4" s="472"/>
      <c r="C4" s="471"/>
      <c r="D4" s="471"/>
      <c r="E4" s="471"/>
      <c r="F4" s="471"/>
      <c r="G4" s="471"/>
      <c r="H4" s="471"/>
      <c r="I4" s="471"/>
      <c r="J4" s="471"/>
      <c r="K4" s="471"/>
      <c r="L4" s="471"/>
      <c r="M4" s="471"/>
      <c r="N4" s="471"/>
      <c r="O4" s="471"/>
      <c r="P4" s="471"/>
      <c r="Q4" s="471"/>
      <c r="R4" s="471"/>
      <c r="S4" s="471"/>
      <c r="T4" s="471"/>
      <c r="U4" s="471"/>
      <c r="V4" s="471"/>
      <c r="W4" s="943" t="s">
        <v>636</v>
      </c>
      <c r="X4" s="943"/>
      <c r="Y4" s="943"/>
      <c r="Z4" s="943"/>
      <c r="AA4" s="943"/>
      <c r="AB4" s="953"/>
    </row>
    <row r="5" spans="2:28" ht="18.75" customHeight="1" x14ac:dyDescent="0.15">
      <c r="B5" s="484" t="s">
        <v>634</v>
      </c>
      <c r="C5" s="474"/>
      <c r="D5" s="474"/>
      <c r="E5" s="474"/>
      <c r="F5" s="474"/>
      <c r="G5" s="474"/>
      <c r="H5" s="474"/>
      <c r="I5" s="474"/>
      <c r="J5" s="474"/>
      <c r="K5" s="474"/>
      <c r="L5" s="474"/>
      <c r="M5" s="474"/>
      <c r="N5" s="474"/>
      <c r="O5" s="474"/>
      <c r="P5" s="474"/>
      <c r="Q5" s="474"/>
      <c r="R5" s="471"/>
      <c r="S5" s="471"/>
      <c r="T5" s="471"/>
      <c r="U5" s="471"/>
      <c r="V5" s="471"/>
      <c r="W5" s="471"/>
      <c r="X5" s="471"/>
      <c r="Y5" s="471"/>
      <c r="Z5" s="471"/>
      <c r="AA5" s="471"/>
      <c r="AB5" s="473"/>
    </row>
    <row r="6" spans="2:28" ht="18.75" customHeight="1" x14ac:dyDescent="0.15">
      <c r="B6" s="484"/>
      <c r="C6" s="474"/>
      <c r="D6" s="474"/>
      <c r="E6" s="474"/>
      <c r="F6" s="474"/>
      <c r="G6" s="474"/>
      <c r="H6" s="474"/>
      <c r="I6" s="474"/>
      <c r="J6" s="474"/>
      <c r="K6" s="474"/>
      <c r="L6" s="474"/>
      <c r="M6" s="474"/>
      <c r="N6" s="474"/>
      <c r="O6" s="474"/>
      <c r="P6" s="474"/>
      <c r="Q6" s="474"/>
      <c r="R6" s="471"/>
      <c r="S6" s="471"/>
      <c r="T6" s="471"/>
      <c r="U6" s="471"/>
      <c r="V6" s="471"/>
      <c r="W6" s="471"/>
      <c r="X6" s="471"/>
      <c r="Y6" s="471"/>
      <c r="Z6" s="471"/>
      <c r="AA6" s="471"/>
      <c r="AB6" s="473"/>
    </row>
    <row r="7" spans="2:28" ht="18.75" customHeight="1" x14ac:dyDescent="0.15">
      <c r="B7" s="485" t="s">
        <v>633</v>
      </c>
      <c r="C7" s="474"/>
      <c r="D7" s="474"/>
      <c r="E7" s="474"/>
      <c r="F7" s="474"/>
      <c r="G7" s="474"/>
      <c r="H7" s="474"/>
      <c r="I7" s="474"/>
      <c r="J7" s="474"/>
      <c r="K7" s="474"/>
      <c r="L7" s="474"/>
      <c r="M7" s="474"/>
      <c r="N7" s="474"/>
      <c r="O7" s="474"/>
      <c r="P7" s="474"/>
      <c r="Q7" s="474"/>
      <c r="R7" s="471"/>
      <c r="S7" s="471"/>
      <c r="T7" s="471"/>
      <c r="U7" s="471"/>
      <c r="V7" s="471"/>
      <c r="W7" s="471"/>
      <c r="X7" s="471"/>
      <c r="Y7" s="471"/>
      <c r="Z7" s="471"/>
      <c r="AA7" s="471"/>
      <c r="AB7" s="473"/>
    </row>
    <row r="8" spans="2:28" ht="18.75" customHeight="1" x14ac:dyDescent="0.15">
      <c r="B8" s="484"/>
      <c r="C8" s="483" t="s">
        <v>632</v>
      </c>
      <c r="D8" s="474"/>
      <c r="E8" s="474"/>
      <c r="F8" s="474"/>
      <c r="G8" s="474"/>
      <c r="H8" s="474"/>
      <c r="I8" s="474"/>
      <c r="J8" s="474"/>
      <c r="K8" s="482"/>
      <c r="L8" s="482"/>
      <c r="M8" s="482"/>
      <c r="N8" s="482"/>
      <c r="O8" s="482"/>
      <c r="P8" s="482"/>
      <c r="Q8" s="482"/>
      <c r="R8" s="482"/>
      <c r="S8" s="482"/>
      <c r="T8" s="482"/>
      <c r="U8" s="482"/>
      <c r="V8" s="482"/>
      <c r="W8" s="482"/>
      <c r="X8" s="482"/>
      <c r="Y8" s="482"/>
      <c r="Z8" s="482"/>
      <c r="AA8" s="482"/>
      <c r="AB8" s="473"/>
    </row>
    <row r="9" spans="2:28" ht="18.75" customHeight="1" x14ac:dyDescent="0.15">
      <c r="B9" s="484"/>
      <c r="C9" s="483" t="s">
        <v>631</v>
      </c>
      <c r="D9" s="474"/>
      <c r="E9" s="474"/>
      <c r="F9" s="474"/>
      <c r="G9" s="474"/>
      <c r="H9" s="474"/>
      <c r="I9" s="474"/>
      <c r="J9" s="474"/>
      <c r="K9" s="482"/>
      <c r="L9" s="482"/>
      <c r="M9" s="482"/>
      <c r="N9" s="482"/>
      <c r="O9" s="482"/>
      <c r="P9" s="482"/>
      <c r="Q9" s="482"/>
      <c r="R9" s="482"/>
      <c r="S9" s="482"/>
      <c r="T9" s="482"/>
      <c r="U9" s="482"/>
      <c r="V9" s="482"/>
      <c r="W9" s="482"/>
      <c r="X9" s="482"/>
      <c r="Y9" s="482"/>
      <c r="Z9" s="482"/>
      <c r="AA9" s="482"/>
      <c r="AB9" s="473"/>
    </row>
    <row r="10" spans="2:28" ht="18.75" customHeight="1" x14ac:dyDescent="0.15">
      <c r="B10" s="472"/>
      <c r="C10" s="471" t="s">
        <v>630</v>
      </c>
      <c r="D10" s="471"/>
      <c r="E10" s="471"/>
      <c r="F10" s="471"/>
      <c r="G10" s="471"/>
      <c r="H10" s="471"/>
      <c r="I10" s="471"/>
      <c r="J10" s="471"/>
      <c r="K10" s="471"/>
      <c r="L10" s="471"/>
      <c r="M10" s="471"/>
      <c r="N10" s="471"/>
      <c r="O10" s="471"/>
      <c r="P10" s="471"/>
      <c r="Q10" s="471"/>
      <c r="R10" s="471"/>
      <c r="S10" s="471"/>
      <c r="T10" s="471"/>
      <c r="U10" s="471"/>
      <c r="V10" s="471"/>
      <c r="W10" s="471"/>
      <c r="X10" s="471"/>
      <c r="Y10" s="471"/>
      <c r="Z10" s="471"/>
      <c r="AA10" s="471"/>
      <c r="AB10" s="473"/>
    </row>
    <row r="11" spans="2:28" ht="18.75" customHeight="1" x14ac:dyDescent="0.15">
      <c r="B11" s="472"/>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c r="AB11" s="473"/>
    </row>
    <row r="12" spans="2:28" ht="18.75" customHeight="1" x14ac:dyDescent="0.15">
      <c r="B12" s="480" t="s">
        <v>629</v>
      </c>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3"/>
    </row>
    <row r="13" spans="2:28" ht="18.75" customHeight="1" x14ac:dyDescent="0.15">
      <c r="B13" s="472"/>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3"/>
    </row>
    <row r="14" spans="2:28" ht="18.75" customHeight="1" x14ac:dyDescent="0.15">
      <c r="B14" s="472"/>
      <c r="C14" s="471"/>
      <c r="D14" s="476" t="s">
        <v>628</v>
      </c>
      <c r="E14" s="476"/>
      <c r="F14" s="476" t="s">
        <v>627</v>
      </c>
      <c r="G14" s="476"/>
      <c r="H14" s="476"/>
      <c r="I14" s="476"/>
      <c r="J14" s="471"/>
      <c r="K14" s="471"/>
      <c r="L14" s="471"/>
      <c r="M14" s="471"/>
      <c r="N14" s="476" t="s">
        <v>609</v>
      </c>
      <c r="O14" s="476"/>
      <c r="P14" s="471"/>
      <c r="Q14" s="471"/>
      <c r="R14" s="471"/>
      <c r="S14" s="471"/>
      <c r="T14" s="471"/>
      <c r="U14" s="471"/>
      <c r="V14" s="471"/>
      <c r="W14" s="471"/>
      <c r="X14" s="471"/>
      <c r="Y14" s="471"/>
      <c r="Z14" s="471"/>
      <c r="AA14" s="471"/>
      <c r="AB14" s="473"/>
    </row>
    <row r="15" spans="2:28" ht="18.75" customHeight="1" x14ac:dyDescent="0.15">
      <c r="B15" s="472"/>
      <c r="C15" s="471"/>
      <c r="D15" s="476" t="s">
        <v>626</v>
      </c>
      <c r="E15" s="476"/>
      <c r="F15" s="476" t="s">
        <v>625</v>
      </c>
      <c r="G15" s="476"/>
      <c r="H15" s="476"/>
      <c r="I15" s="476"/>
      <c r="J15" s="471"/>
      <c r="K15" s="471"/>
      <c r="L15" s="471"/>
      <c r="M15" s="471"/>
      <c r="N15" s="476" t="s">
        <v>624</v>
      </c>
      <c r="O15" s="476"/>
      <c r="P15" s="471"/>
      <c r="Q15" s="471"/>
      <c r="R15" s="471"/>
      <c r="S15" s="471"/>
      <c r="T15" s="471"/>
      <c r="U15" s="471"/>
      <c r="V15" s="471"/>
      <c r="W15" s="471"/>
      <c r="X15" s="471"/>
      <c r="Y15" s="471"/>
      <c r="Z15" s="471"/>
      <c r="AA15" s="471"/>
      <c r="AB15" s="473"/>
    </row>
    <row r="16" spans="2:28" ht="18.75" customHeight="1" x14ac:dyDescent="0.15">
      <c r="B16" s="472"/>
      <c r="C16" s="471"/>
      <c r="D16" s="471"/>
      <c r="E16" s="471"/>
      <c r="F16" s="481" t="s">
        <v>623</v>
      </c>
      <c r="G16" s="481"/>
      <c r="H16" s="481"/>
      <c r="I16" s="481"/>
      <c r="J16" s="481"/>
      <c r="K16" s="481"/>
      <c r="L16" s="481"/>
      <c r="M16" s="481"/>
      <c r="N16" s="481"/>
      <c r="O16" s="481"/>
      <c r="P16" s="481"/>
      <c r="Q16" s="481"/>
      <c r="R16" s="481"/>
      <c r="S16" s="481"/>
      <c r="T16" s="481"/>
      <c r="U16" s="471"/>
      <c r="V16" s="471"/>
      <c r="W16" s="471"/>
      <c r="X16" s="471"/>
      <c r="Y16" s="471"/>
      <c r="Z16" s="471"/>
      <c r="AA16" s="471"/>
      <c r="AB16" s="473"/>
    </row>
    <row r="17" spans="2:28" ht="18.75" customHeight="1" x14ac:dyDescent="0.15">
      <c r="B17" s="472"/>
      <c r="C17" s="471"/>
      <c r="D17" s="476" t="s">
        <v>622</v>
      </c>
      <c r="E17" s="476"/>
      <c r="F17" s="476" t="s">
        <v>170</v>
      </c>
      <c r="G17" s="476"/>
      <c r="H17" s="476"/>
      <c r="I17" s="476"/>
      <c r="J17" s="471"/>
      <c r="K17" s="471"/>
      <c r="L17" s="471"/>
      <c r="M17" s="471"/>
      <c r="N17" s="476" t="s">
        <v>621</v>
      </c>
      <c r="O17" s="476"/>
      <c r="P17" s="471"/>
      <c r="Q17" s="471"/>
      <c r="R17" s="471"/>
      <c r="S17" s="471"/>
      <c r="T17" s="471"/>
      <c r="U17" s="471"/>
      <c r="V17" s="471"/>
      <c r="W17" s="471"/>
      <c r="X17" s="471"/>
      <c r="Y17" s="471"/>
      <c r="Z17" s="471"/>
      <c r="AA17" s="471"/>
      <c r="AB17" s="473"/>
    </row>
    <row r="18" spans="2:28" ht="18.75" customHeight="1" x14ac:dyDescent="0.15">
      <c r="B18" s="472"/>
      <c r="C18" s="471"/>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3"/>
    </row>
    <row r="19" spans="2:28" s="477" customFormat="1" ht="18.75" customHeight="1" x14ac:dyDescent="0.15">
      <c r="B19" s="480" t="s">
        <v>620</v>
      </c>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8"/>
    </row>
    <row r="20" spans="2:28" s="477" customFormat="1" ht="18.75" customHeight="1" x14ac:dyDescent="0.15">
      <c r="B20" s="480" t="s">
        <v>619</v>
      </c>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8"/>
    </row>
    <row r="21" spans="2:28" ht="18.75" customHeight="1" x14ac:dyDescent="0.15">
      <c r="B21" s="472"/>
      <c r="C21" s="471"/>
      <c r="D21" s="4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473"/>
    </row>
    <row r="22" spans="2:28" ht="18.75" customHeight="1" x14ac:dyDescent="0.15">
      <c r="B22" s="472"/>
      <c r="C22" s="471"/>
      <c r="D22" s="476" t="s">
        <v>611</v>
      </c>
      <c r="E22" s="476"/>
      <c r="F22" s="476"/>
      <c r="G22" s="476"/>
      <c r="H22" s="476"/>
      <c r="I22" s="476"/>
      <c r="J22" s="471"/>
      <c r="K22" s="471"/>
      <c r="L22" s="471"/>
      <c r="M22" s="471"/>
      <c r="N22" s="471"/>
      <c r="O22" s="471"/>
      <c r="P22" s="471"/>
      <c r="Q22" s="471"/>
      <c r="R22" s="471"/>
      <c r="S22" s="471"/>
      <c r="T22" s="471"/>
      <c r="U22" s="471"/>
      <c r="V22" s="471"/>
      <c r="W22" s="471"/>
      <c r="X22" s="471"/>
      <c r="Y22" s="471"/>
      <c r="Z22" s="471"/>
      <c r="AA22" s="471"/>
      <c r="AB22" s="473"/>
    </row>
    <row r="23" spans="2:28" ht="18.75" customHeight="1" x14ac:dyDescent="0.15">
      <c r="B23" s="472"/>
      <c r="C23" s="471"/>
      <c r="D23" s="476" t="s">
        <v>618</v>
      </c>
      <c r="E23" s="476"/>
      <c r="F23" s="476" t="s">
        <v>451</v>
      </c>
      <c r="G23" s="476"/>
      <c r="H23" s="476"/>
      <c r="I23" s="476"/>
      <c r="J23" s="471"/>
      <c r="K23" s="471"/>
      <c r="L23" s="471"/>
      <c r="M23" s="471"/>
      <c r="N23" s="476" t="s">
        <v>609</v>
      </c>
      <c r="O23" s="471"/>
      <c r="P23" s="471"/>
      <c r="Q23" s="471"/>
      <c r="R23" s="471"/>
      <c r="S23" s="471"/>
      <c r="T23" s="471"/>
      <c r="U23" s="471"/>
      <c r="V23" s="471"/>
      <c r="W23" s="471"/>
      <c r="X23" s="471"/>
      <c r="Y23" s="471"/>
      <c r="Z23" s="471"/>
      <c r="AA23" s="471"/>
      <c r="AB23" s="473"/>
    </row>
    <row r="24" spans="2:28" ht="18.75" customHeight="1" x14ac:dyDescent="0.15">
      <c r="B24" s="472"/>
      <c r="C24" s="471"/>
      <c r="D24" s="476"/>
      <c r="E24" s="476"/>
      <c r="F24" s="476"/>
      <c r="G24" s="476"/>
      <c r="H24" s="476"/>
      <c r="I24" s="476"/>
      <c r="J24" s="471"/>
      <c r="K24" s="471"/>
      <c r="L24" s="476"/>
      <c r="M24" s="471"/>
      <c r="N24" s="471"/>
      <c r="O24" s="471"/>
      <c r="P24" s="471"/>
      <c r="Q24" s="471"/>
      <c r="R24" s="471"/>
      <c r="S24" s="471"/>
      <c r="T24" s="471"/>
      <c r="U24" s="471"/>
      <c r="V24" s="471"/>
      <c r="W24" s="471"/>
      <c r="X24" s="471"/>
      <c r="Y24" s="471"/>
      <c r="Z24" s="471"/>
      <c r="AA24" s="471"/>
      <c r="AB24" s="473"/>
    </row>
    <row r="25" spans="2:28" ht="18.75" customHeight="1" x14ac:dyDescent="0.15">
      <c r="B25" s="480" t="s">
        <v>617</v>
      </c>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8"/>
    </row>
    <row r="26" spans="2:28" ht="18.75" customHeight="1" x14ac:dyDescent="0.15">
      <c r="B26" s="472"/>
      <c r="C26" s="471"/>
      <c r="D26" s="471"/>
      <c r="E26" s="471"/>
      <c r="F26" s="471"/>
      <c r="G26" s="471"/>
      <c r="H26" s="471"/>
      <c r="I26" s="471"/>
      <c r="J26" s="471"/>
      <c r="K26" s="471"/>
      <c r="L26" s="471"/>
      <c r="M26" s="471"/>
      <c r="N26" s="471"/>
      <c r="O26" s="471"/>
      <c r="P26" s="471"/>
      <c r="Q26" s="471"/>
      <c r="R26" s="471"/>
      <c r="S26" s="471"/>
      <c r="T26" s="471"/>
      <c r="U26" s="471"/>
      <c r="V26" s="471"/>
      <c r="W26" s="471"/>
      <c r="X26" s="471"/>
      <c r="Y26" s="471"/>
      <c r="Z26" s="471"/>
      <c r="AA26" s="471"/>
      <c r="AB26" s="478"/>
    </row>
    <row r="27" spans="2:28" ht="18.75" customHeight="1" x14ac:dyDescent="0.15">
      <c r="B27" s="472"/>
      <c r="C27" s="471"/>
      <c r="D27" s="476" t="s">
        <v>616</v>
      </c>
      <c r="E27" s="476"/>
      <c r="F27" s="476"/>
      <c r="G27" s="476"/>
      <c r="H27" s="476"/>
      <c r="I27" s="476"/>
      <c r="J27" s="471"/>
      <c r="K27" s="471"/>
      <c r="L27" s="471"/>
      <c r="M27" s="471"/>
      <c r="N27" s="471"/>
      <c r="O27" s="471"/>
      <c r="P27" s="471"/>
      <c r="Q27" s="471"/>
      <c r="R27" s="471"/>
      <c r="S27" s="471"/>
      <c r="T27" s="471"/>
      <c r="U27" s="471"/>
      <c r="V27" s="471"/>
      <c r="W27" s="471"/>
      <c r="X27" s="471"/>
      <c r="Y27" s="471"/>
      <c r="Z27" s="471"/>
      <c r="AA27" s="471"/>
      <c r="AB27" s="478"/>
    </row>
    <row r="28" spans="2:28" ht="18.75" customHeight="1" x14ac:dyDescent="0.15">
      <c r="B28" s="472"/>
      <c r="C28" s="471"/>
      <c r="D28" s="476" t="s">
        <v>615</v>
      </c>
      <c r="E28" s="476"/>
      <c r="F28" s="476" t="s">
        <v>614</v>
      </c>
      <c r="G28" s="476"/>
      <c r="H28" s="476"/>
      <c r="I28" s="476"/>
      <c r="J28" s="471"/>
      <c r="K28" s="471"/>
      <c r="L28" s="471"/>
      <c r="M28" s="471"/>
      <c r="N28" s="476" t="s">
        <v>613</v>
      </c>
      <c r="O28" s="471"/>
      <c r="P28" s="471"/>
      <c r="Q28" s="471"/>
      <c r="R28" s="471"/>
      <c r="S28" s="471"/>
      <c r="T28" s="471"/>
      <c r="U28" s="471"/>
      <c r="V28" s="471"/>
      <c r="W28" s="471"/>
      <c r="X28" s="471"/>
      <c r="Y28" s="471"/>
      <c r="Z28" s="471"/>
      <c r="AA28" s="471"/>
      <c r="AB28" s="473"/>
    </row>
    <row r="29" spans="2:28" ht="18.75" customHeight="1" x14ac:dyDescent="0.15">
      <c r="B29" s="472"/>
      <c r="C29" s="471"/>
      <c r="D29" s="476"/>
      <c r="E29" s="476"/>
      <c r="F29" s="476"/>
      <c r="G29" s="476"/>
      <c r="H29" s="476"/>
      <c r="I29" s="476"/>
      <c r="J29" s="471"/>
      <c r="K29" s="471"/>
      <c r="L29" s="476"/>
      <c r="M29" s="471"/>
      <c r="N29" s="471"/>
      <c r="O29" s="471"/>
      <c r="P29" s="471"/>
      <c r="Q29" s="471"/>
      <c r="R29" s="471"/>
      <c r="S29" s="471"/>
      <c r="T29" s="471"/>
      <c r="U29" s="471"/>
      <c r="V29" s="471"/>
      <c r="W29" s="471"/>
      <c r="X29" s="471"/>
      <c r="Y29" s="471"/>
      <c r="Z29" s="471"/>
      <c r="AA29" s="471"/>
      <c r="AB29" s="473"/>
    </row>
    <row r="30" spans="2:28" s="477" customFormat="1" ht="18.75" customHeight="1" x14ac:dyDescent="0.15">
      <c r="B30" s="480" t="s">
        <v>612</v>
      </c>
      <c r="C30" s="479"/>
      <c r="D30" s="479"/>
      <c r="E30" s="479"/>
      <c r="F30" s="479"/>
      <c r="G30" s="479"/>
      <c r="H30" s="479"/>
      <c r="I30" s="479"/>
      <c r="J30" s="479"/>
      <c r="K30" s="479"/>
      <c r="L30" s="479"/>
      <c r="M30" s="479"/>
      <c r="N30" s="479"/>
      <c r="O30" s="479"/>
      <c r="P30" s="479"/>
      <c r="Q30" s="479"/>
      <c r="R30" s="479"/>
      <c r="S30" s="479"/>
      <c r="T30" s="479"/>
      <c r="U30" s="479"/>
      <c r="V30" s="479"/>
      <c r="W30" s="479"/>
      <c r="X30" s="479"/>
      <c r="Y30" s="479"/>
      <c r="Z30" s="479"/>
      <c r="AA30" s="479"/>
      <c r="AB30" s="478"/>
    </row>
    <row r="31" spans="2:28" ht="18.75" customHeight="1" x14ac:dyDescent="0.15">
      <c r="B31" s="472"/>
      <c r="C31" s="471"/>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3"/>
    </row>
    <row r="32" spans="2:28" ht="18.75" customHeight="1" x14ac:dyDescent="0.15">
      <c r="B32" s="472"/>
      <c r="C32" s="471"/>
      <c r="D32" s="476" t="s">
        <v>611</v>
      </c>
      <c r="E32" s="476"/>
      <c r="F32" s="476"/>
      <c r="G32" s="476"/>
      <c r="H32" s="476"/>
      <c r="I32" s="476"/>
      <c r="J32" s="471"/>
      <c r="K32" s="471"/>
      <c r="L32" s="471"/>
      <c r="M32" s="471"/>
      <c r="N32" s="471"/>
      <c r="O32" s="471"/>
      <c r="P32" s="471"/>
      <c r="Q32" s="471"/>
      <c r="R32" s="471"/>
      <c r="S32" s="471"/>
      <c r="T32" s="471"/>
      <c r="U32" s="471"/>
      <c r="V32" s="471"/>
      <c r="W32" s="471"/>
      <c r="X32" s="471"/>
      <c r="Y32" s="471"/>
      <c r="Z32" s="471"/>
      <c r="AA32" s="471"/>
      <c r="AB32" s="473"/>
    </row>
    <row r="33" spans="2:28" ht="18.75" customHeight="1" x14ac:dyDescent="0.15">
      <c r="B33" s="472"/>
      <c r="C33" s="471"/>
      <c r="D33" s="476" t="s">
        <v>610</v>
      </c>
      <c r="E33" s="476"/>
      <c r="F33" s="476" t="s">
        <v>552</v>
      </c>
      <c r="G33" s="476"/>
      <c r="H33" s="476"/>
      <c r="I33" s="476"/>
      <c r="J33" s="471"/>
      <c r="K33" s="471"/>
      <c r="L33" s="471"/>
      <c r="M33" s="471"/>
      <c r="N33" s="476" t="s">
        <v>609</v>
      </c>
      <c r="O33" s="471"/>
      <c r="P33" s="471"/>
      <c r="Q33" s="471"/>
      <c r="R33" s="471"/>
      <c r="S33" s="471"/>
      <c r="T33" s="471"/>
      <c r="U33" s="471"/>
      <c r="V33" s="471"/>
      <c r="W33" s="471"/>
      <c r="X33" s="471"/>
      <c r="Y33" s="471"/>
      <c r="Z33" s="471"/>
      <c r="AA33" s="471"/>
      <c r="AB33" s="473"/>
    </row>
    <row r="34" spans="2:28" ht="18.75" customHeight="1" thickBot="1" x14ac:dyDescent="0.2">
      <c r="B34" s="472"/>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3"/>
    </row>
    <row r="35" spans="2:28" ht="18.75" customHeight="1" thickBot="1" x14ac:dyDescent="0.2">
      <c r="B35" s="472"/>
      <c r="C35" s="471"/>
      <c r="D35" s="471"/>
      <c r="E35" s="471"/>
      <c r="F35" s="471"/>
      <c r="G35" s="471"/>
      <c r="H35" s="471"/>
      <c r="I35" s="471"/>
      <c r="J35" s="471"/>
      <c r="K35" s="471"/>
      <c r="L35" s="471"/>
      <c r="M35" s="471"/>
      <c r="N35" s="471"/>
      <c r="O35" s="954" t="s">
        <v>608</v>
      </c>
      <c r="P35" s="955"/>
      <c r="Q35" s="955"/>
      <c r="R35" s="955"/>
      <c r="S35" s="955"/>
      <c r="T35" s="955"/>
      <c r="U35" s="955"/>
      <c r="V35" s="955"/>
      <c r="W35" s="955"/>
      <c r="X35" s="955"/>
      <c r="Y35" s="955"/>
      <c r="Z35" s="955"/>
      <c r="AA35" s="955"/>
      <c r="AB35" s="956"/>
    </row>
    <row r="36" spans="2:28" ht="18.75" customHeight="1" x14ac:dyDescent="0.15">
      <c r="B36" s="472"/>
      <c r="C36" s="471"/>
      <c r="D36" s="471"/>
      <c r="E36" s="471"/>
      <c r="F36" s="471"/>
      <c r="G36" s="471"/>
      <c r="H36" s="471"/>
      <c r="I36" s="471"/>
      <c r="J36" s="471"/>
      <c r="K36" s="471"/>
      <c r="L36" s="471"/>
      <c r="M36" s="471"/>
      <c r="N36" s="471"/>
      <c r="O36" s="944" t="s">
        <v>607</v>
      </c>
      <c r="P36" s="945"/>
      <c r="Q36" s="945"/>
      <c r="R36" s="945"/>
      <c r="S36" s="945"/>
      <c r="T36" s="945"/>
      <c r="U36" s="945"/>
      <c r="V36" s="945"/>
      <c r="W36" s="945"/>
      <c r="X36" s="945"/>
      <c r="Y36" s="945"/>
      <c r="Z36" s="945"/>
      <c r="AA36" s="945"/>
      <c r="AB36" s="946"/>
    </row>
    <row r="37" spans="2:28" ht="18.75" customHeight="1" x14ac:dyDescent="0.15">
      <c r="B37" s="472"/>
      <c r="C37" s="471"/>
      <c r="D37" s="471"/>
      <c r="E37" s="471"/>
      <c r="F37" s="471"/>
      <c r="G37" s="471"/>
      <c r="H37" s="471"/>
      <c r="I37" s="471"/>
      <c r="J37" s="471"/>
      <c r="K37" s="471"/>
      <c r="L37" s="471"/>
      <c r="M37" s="471"/>
      <c r="N37" s="471"/>
      <c r="O37" s="470"/>
      <c r="P37" s="943" t="s">
        <v>606</v>
      </c>
      <c r="Q37" s="943"/>
      <c r="R37" s="943"/>
      <c r="S37" s="469" t="s">
        <v>605</v>
      </c>
      <c r="T37" s="475" t="s">
        <v>363</v>
      </c>
      <c r="U37" s="474"/>
      <c r="V37" s="474"/>
      <c r="W37" s="474"/>
      <c r="X37" s="474"/>
      <c r="Y37" s="474"/>
      <c r="Z37" s="474"/>
      <c r="AA37" s="474"/>
      <c r="AB37" s="473"/>
    </row>
    <row r="38" spans="2:28" ht="18.75" customHeight="1" x14ac:dyDescent="0.15">
      <c r="B38" s="472"/>
      <c r="C38" s="471"/>
      <c r="D38" s="471"/>
      <c r="E38" s="471"/>
      <c r="F38" s="471"/>
      <c r="G38" s="471"/>
      <c r="H38" s="471"/>
      <c r="I38" s="471"/>
      <c r="J38" s="471"/>
      <c r="K38" s="471"/>
      <c r="L38" s="471"/>
      <c r="M38" s="471"/>
      <c r="N38" s="471"/>
      <c r="O38" s="470"/>
      <c r="P38" s="943" t="s">
        <v>445</v>
      </c>
      <c r="Q38" s="943"/>
      <c r="R38" s="943"/>
      <c r="S38" s="469" t="s">
        <v>605</v>
      </c>
      <c r="T38" s="957" t="s">
        <v>604</v>
      </c>
      <c r="U38" s="957"/>
      <c r="V38" s="957"/>
      <c r="W38" s="957"/>
      <c r="X38" s="957"/>
      <c r="Y38" s="957"/>
      <c r="Z38" s="957"/>
      <c r="AA38" s="957"/>
      <c r="AB38" s="958"/>
    </row>
    <row r="39" spans="2:28" ht="18.75" customHeight="1" x14ac:dyDescent="0.15">
      <c r="B39" s="468"/>
      <c r="C39" s="467"/>
      <c r="D39" s="467"/>
      <c r="E39" s="467"/>
      <c r="F39" s="467"/>
      <c r="G39" s="467"/>
      <c r="H39" s="467"/>
      <c r="I39" s="467"/>
      <c r="J39" s="467"/>
      <c r="K39" s="467"/>
      <c r="L39" s="467"/>
      <c r="M39" s="467"/>
      <c r="N39" s="467"/>
      <c r="O39" s="466"/>
      <c r="P39" s="940" t="s">
        <v>150</v>
      </c>
      <c r="Q39" s="940"/>
      <c r="R39" s="940"/>
      <c r="S39" s="465" t="s">
        <v>605</v>
      </c>
      <c r="T39" s="941" t="s">
        <v>603</v>
      </c>
      <c r="U39" s="941"/>
      <c r="V39" s="941"/>
      <c r="W39" s="941"/>
      <c r="X39" s="941"/>
      <c r="Y39" s="941"/>
      <c r="Z39" s="941"/>
      <c r="AA39" s="941"/>
      <c r="AB39" s="942"/>
    </row>
  </sheetData>
  <mergeCells count="9">
    <mergeCell ref="P39:R39"/>
    <mergeCell ref="T39:AB39"/>
    <mergeCell ref="P37:R37"/>
    <mergeCell ref="O36:AB36"/>
    <mergeCell ref="B2:AB3"/>
    <mergeCell ref="W4:AB4"/>
    <mergeCell ref="O35:AB35"/>
    <mergeCell ref="P38:R38"/>
    <mergeCell ref="T38:AB38"/>
  </mergeCells>
  <phoneticPr fontId="1"/>
  <hyperlinks>
    <hyperlink ref="T37" r:id="rId1" xr:uid="{A0F59B9A-AD6F-4B07-883C-BFE227B49460}"/>
  </hyperlinks>
  <pageMargins left="0.7" right="0.7" top="0.75" bottom="0.75" header="0.3" footer="0.3"/>
  <pageSetup paperSize="9" scale="98"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C86B-4E4C-4C0D-85A9-04B57BF7D38B}">
  <sheetPr>
    <tabColor rgb="FFFFFF00"/>
    <pageSetUpPr fitToPage="1"/>
  </sheetPr>
  <dimension ref="B1:AN64"/>
  <sheetViews>
    <sheetView view="pageBreakPreview" zoomScaleNormal="100" zoomScaleSheetLayoutView="100" workbookViewId="0">
      <selection activeCell="T1" sqref="T1:W1048576"/>
    </sheetView>
  </sheetViews>
  <sheetFormatPr defaultColWidth="3.375" defaultRowHeight="15.75" x14ac:dyDescent="0.15"/>
  <cols>
    <col min="1" max="1" width="3.375" style="235"/>
    <col min="2" max="2" width="7.25" style="235" customWidth="1"/>
    <col min="3" max="3" width="5.625" style="235" customWidth="1"/>
    <col min="4" max="17" width="6.25" style="235" customWidth="1"/>
    <col min="18" max="18" width="1.625" style="235" customWidth="1"/>
    <col min="19" max="19" width="9.125" style="235" customWidth="1"/>
    <col min="20" max="20" width="28.25" style="235" hidden="1" customWidth="1"/>
    <col min="21" max="21" width="4.5" style="235" hidden="1" customWidth="1"/>
    <col min="22" max="22" width="31" style="235" hidden="1" customWidth="1"/>
    <col min="23" max="23" width="3" style="235" hidden="1" customWidth="1"/>
    <col min="24" max="42" width="3" style="235" customWidth="1"/>
    <col min="43" max="16384" width="3.375" style="235"/>
  </cols>
  <sheetData>
    <row r="1" spans="2:40" ht="16.5" thickBot="1" x14ac:dyDescent="0.2">
      <c r="L1" s="1063"/>
      <c r="M1" s="1063"/>
      <c r="N1" s="1063"/>
      <c r="O1" s="1063"/>
      <c r="P1" s="1063"/>
      <c r="Q1" s="1063"/>
    </row>
    <row r="2" spans="2:40" ht="15" customHeight="1" x14ac:dyDescent="0.15">
      <c r="B2" s="1064" t="s">
        <v>494</v>
      </c>
      <c r="C2" s="1065"/>
      <c r="D2" s="1065"/>
      <c r="E2" s="1065"/>
      <c r="F2" s="1065"/>
      <c r="G2" s="1065"/>
      <c r="H2" s="1065"/>
      <c r="I2" s="1065"/>
      <c r="J2" s="1065"/>
      <c r="K2" s="1066"/>
      <c r="L2" s="1067" t="s">
        <v>493</v>
      </c>
      <c r="M2" s="1068"/>
      <c r="N2" s="1074">
        <f ca="1">TODAY()</f>
        <v>46136</v>
      </c>
      <c r="O2" s="1074"/>
      <c r="P2" s="1074"/>
      <c r="Q2" s="1074"/>
      <c r="R2" s="394"/>
      <c r="S2" s="394"/>
      <c r="T2" s="393"/>
      <c r="U2" s="393"/>
      <c r="V2" s="393"/>
      <c r="W2" s="393"/>
      <c r="X2" s="393"/>
      <c r="Y2" s="393"/>
      <c r="Z2" s="393"/>
      <c r="AA2" s="393"/>
      <c r="AB2" s="393"/>
      <c r="AC2" s="393"/>
      <c r="AD2" s="393"/>
      <c r="AE2" s="393"/>
      <c r="AF2" s="393"/>
      <c r="AG2" s="393"/>
      <c r="AH2" s="393"/>
      <c r="AI2" s="393"/>
      <c r="AJ2" s="393"/>
      <c r="AK2" s="393"/>
      <c r="AL2" s="393"/>
      <c r="AM2" s="393"/>
    </row>
    <row r="3" spans="2:40" ht="15" customHeight="1" thickBot="1" x14ac:dyDescent="0.2">
      <c r="B3" s="1071" t="s">
        <v>492</v>
      </c>
      <c r="C3" s="1072"/>
      <c r="D3" s="1072"/>
      <c r="E3" s="1072"/>
      <c r="F3" s="1072"/>
      <c r="G3" s="1072"/>
      <c r="H3" s="1072"/>
      <c r="I3" s="1072"/>
      <c r="J3" s="1072"/>
      <c r="K3" s="1073"/>
      <c r="L3" s="1069"/>
      <c r="M3" s="1070"/>
      <c r="N3" s="1075"/>
      <c r="O3" s="1075"/>
      <c r="P3" s="1075"/>
      <c r="Q3" s="1075"/>
      <c r="R3" s="296"/>
      <c r="S3" s="296"/>
    </row>
    <row r="4" spans="2:40" s="296" customFormat="1" ht="6" customHeight="1" x14ac:dyDescent="0.15">
      <c r="C4" s="391"/>
      <c r="D4" s="391"/>
      <c r="E4" s="391"/>
      <c r="F4" s="391"/>
      <c r="H4" s="391"/>
      <c r="I4" s="392"/>
      <c r="J4" s="392"/>
      <c r="K4" s="391"/>
      <c r="L4" s="391"/>
      <c r="M4" s="389"/>
      <c r="O4" s="391"/>
      <c r="P4" s="391"/>
      <c r="Q4" s="389"/>
      <c r="R4" s="301"/>
      <c r="S4" s="301"/>
      <c r="T4" s="301"/>
      <c r="U4" s="301"/>
      <c r="V4" s="301"/>
      <c r="AL4" s="389"/>
      <c r="AM4" s="390"/>
      <c r="AN4" s="389"/>
    </row>
    <row r="5" spans="2:40" ht="25.5" customHeight="1" x14ac:dyDescent="0.15">
      <c r="B5" s="1053" t="s">
        <v>491</v>
      </c>
      <c r="C5" s="1053"/>
      <c r="D5" s="1053"/>
      <c r="E5" s="1053"/>
      <c r="F5" s="1053"/>
      <c r="G5" s="1053"/>
      <c r="H5" s="1053"/>
      <c r="I5" s="1053"/>
      <c r="J5" s="1053"/>
      <c r="K5" s="1053"/>
      <c r="L5" s="1053"/>
      <c r="M5" s="1053"/>
      <c r="N5" s="1053"/>
      <c r="O5" s="1053"/>
      <c r="P5" s="1053"/>
      <c r="Q5" s="1053"/>
      <c r="R5" s="301"/>
      <c r="S5" s="301"/>
      <c r="T5" s="388"/>
      <c r="U5" s="388"/>
      <c r="V5" s="388"/>
      <c r="W5" s="388"/>
      <c r="X5" s="388"/>
      <c r="Y5" s="388"/>
      <c r="Z5" s="388"/>
      <c r="AA5" s="388"/>
      <c r="AB5" s="388"/>
      <c r="AC5" s="388"/>
      <c r="AD5" s="388"/>
      <c r="AE5" s="388"/>
      <c r="AF5" s="388"/>
      <c r="AG5" s="388"/>
      <c r="AH5" s="388"/>
      <c r="AI5" s="388"/>
      <c r="AJ5" s="388"/>
      <c r="AK5" s="388"/>
      <c r="AL5" s="388"/>
      <c r="AM5" s="388"/>
      <c r="AN5" s="388"/>
    </row>
    <row r="6" spans="2:40" ht="20.25" customHeight="1" x14ac:dyDescent="0.15">
      <c r="B6" s="1054" t="s">
        <v>490</v>
      </c>
      <c r="C6" s="1054"/>
      <c r="D6" s="1054"/>
      <c r="E6" s="1054"/>
      <c r="F6" s="1054"/>
      <c r="G6" s="1054"/>
      <c r="H6" s="1054"/>
      <c r="I6" s="1054"/>
      <c r="J6" s="1054"/>
      <c r="K6" s="1054"/>
      <c r="L6" s="1054"/>
      <c r="M6" s="1054"/>
      <c r="N6" s="1054"/>
      <c r="O6" s="1054"/>
      <c r="P6" s="1054"/>
      <c r="Q6" s="1054"/>
      <c r="R6" s="387"/>
      <c r="S6" s="387"/>
      <c r="T6" s="386"/>
      <c r="U6" s="386"/>
      <c r="V6" s="386"/>
      <c r="W6" s="386"/>
      <c r="X6" s="386"/>
      <c r="Y6" s="386"/>
      <c r="Z6" s="386"/>
      <c r="AA6" s="386"/>
      <c r="AB6" s="386"/>
      <c r="AC6" s="386"/>
      <c r="AD6" s="386"/>
      <c r="AE6" s="386"/>
      <c r="AF6" s="386"/>
      <c r="AG6" s="386"/>
      <c r="AH6" s="386"/>
      <c r="AI6" s="386"/>
      <c r="AJ6" s="386"/>
      <c r="AK6" s="386"/>
      <c r="AL6" s="386"/>
      <c r="AM6" s="386"/>
      <c r="AN6" s="386"/>
    </row>
    <row r="7" spans="2:40" ht="17.25" customHeight="1" thickBot="1" x14ac:dyDescent="0.2">
      <c r="B7" s="302" t="s">
        <v>489</v>
      </c>
      <c r="C7" s="327"/>
      <c r="D7" s="296" t="s">
        <v>488</v>
      </c>
      <c r="E7" s="296"/>
      <c r="F7" s="296"/>
      <c r="G7" s="296"/>
      <c r="H7" s="296"/>
      <c r="I7" s="296"/>
      <c r="J7" s="296"/>
      <c r="K7" s="296"/>
      <c r="L7" s="296"/>
      <c r="M7" s="296"/>
      <c r="N7" s="296"/>
      <c r="O7" s="296"/>
      <c r="P7" s="296"/>
      <c r="Q7" s="296"/>
      <c r="R7" s="296"/>
      <c r="S7" s="296"/>
    </row>
    <row r="8" spans="2:40" ht="19.5" customHeight="1" thickBot="1" x14ac:dyDescent="0.2">
      <c r="B8" s="1055" t="s">
        <v>448</v>
      </c>
      <c r="C8" s="1056"/>
      <c r="D8" s="1057" t="str">
        <f>IF('01.活動日程表 '!G10="","",'01.活動日程表 '!G10)</f>
        <v/>
      </c>
      <c r="E8" s="1058"/>
      <c r="F8" s="1058"/>
      <c r="G8" s="1058"/>
      <c r="H8" s="1058"/>
      <c r="I8" s="1058"/>
      <c r="J8" s="1058"/>
      <c r="K8" s="1059"/>
      <c r="L8" s="1060" t="s">
        <v>487</v>
      </c>
      <c r="M8" s="1061"/>
      <c r="N8" s="1062" t="str">
        <f>IF('01.活動日程表 '!AO10="","",'01.活動日程表 '!AO10)</f>
        <v/>
      </c>
      <c r="O8" s="1058"/>
      <c r="P8" s="1058"/>
      <c r="Q8" s="1059"/>
      <c r="R8" s="296"/>
      <c r="S8" s="296"/>
    </row>
    <row r="9" spans="2:40" ht="19.5" customHeight="1" thickBot="1" x14ac:dyDescent="0.2">
      <c r="B9" s="1029" t="s">
        <v>1</v>
      </c>
      <c r="C9" s="1030"/>
      <c r="D9" s="385" t="s">
        <v>148</v>
      </c>
      <c r="E9" s="384" t="str">
        <f>IF('01.活動日程表 '!I15="","",'01.活動日程表 '!I15)</f>
        <v/>
      </c>
      <c r="F9" s="383" t="s">
        <v>195</v>
      </c>
      <c r="G9" s="380" t="str">
        <f>IF('01.活動日程表 '!M15="","",'01.活動日程表 '!M15)</f>
        <v/>
      </c>
      <c r="H9" s="379" t="s">
        <v>18</v>
      </c>
      <c r="I9" s="380" t="str">
        <f>IF('01.活動日程表 '!Q15="","",'01.活動日程表 '!Q15)</f>
        <v/>
      </c>
      <c r="J9" s="379" t="s">
        <v>19</v>
      </c>
      <c r="K9" s="382" t="s">
        <v>444</v>
      </c>
      <c r="L9" s="381" t="str">
        <f>IF('01.活動日程表 '!Y15="","",'01.活動日程表 '!Y15)</f>
        <v/>
      </c>
      <c r="M9" s="379" t="s">
        <v>18</v>
      </c>
      <c r="N9" s="380" t="str">
        <f>IF('01.活動日程表 '!AC15="","",'01.活動日程表 '!AC15)</f>
        <v/>
      </c>
      <c r="O9" s="379" t="s">
        <v>19</v>
      </c>
      <c r="P9" s="378"/>
      <c r="Q9" s="377"/>
      <c r="R9" s="296"/>
      <c r="S9" s="296"/>
    </row>
    <row r="10" spans="2:40" ht="11.25" customHeight="1" x14ac:dyDescent="0.15">
      <c r="B10" s="376"/>
      <c r="C10" s="376"/>
      <c r="D10" s="359"/>
      <c r="E10" s="359"/>
      <c r="F10" s="359"/>
      <c r="G10" s="359"/>
      <c r="H10" s="359"/>
      <c r="I10" s="359"/>
      <c r="J10" s="359"/>
      <c r="K10" s="359"/>
      <c r="L10" s="359"/>
      <c r="M10" s="359"/>
      <c r="N10" s="359"/>
      <c r="O10" s="359"/>
      <c r="P10" s="359"/>
      <c r="Q10" s="359"/>
      <c r="R10" s="296"/>
      <c r="S10" s="296"/>
      <c r="T10" s="1031" t="s">
        <v>439</v>
      </c>
      <c r="U10" s="1031"/>
      <c r="V10" s="1031"/>
    </row>
    <row r="11" spans="2:40" ht="15.75" customHeight="1" thickBot="1" x14ac:dyDescent="0.2">
      <c r="B11" s="339" t="s">
        <v>486</v>
      </c>
      <c r="C11" s="375"/>
      <c r="D11" s="374"/>
      <c r="E11" s="359"/>
      <c r="F11" s="373" t="s">
        <v>485</v>
      </c>
      <c r="G11" s="359"/>
      <c r="H11" s="359"/>
      <c r="I11" s="359"/>
      <c r="J11" s="359"/>
      <c r="K11" s="359"/>
      <c r="L11" s="359"/>
      <c r="M11" s="359"/>
      <c r="N11" s="359"/>
      <c r="O11" s="359"/>
      <c r="P11" s="359"/>
      <c r="Q11" s="359"/>
      <c r="R11" s="296"/>
      <c r="S11" s="296"/>
      <c r="T11" s="1031"/>
      <c r="U11" s="1031"/>
      <c r="V11" s="1031"/>
    </row>
    <row r="12" spans="2:40" ht="14.25" customHeight="1" thickBot="1" x14ac:dyDescent="0.2">
      <c r="B12" s="1032" t="s">
        <v>602</v>
      </c>
      <c r="C12" s="372"/>
      <c r="D12" s="1035" t="s">
        <v>484</v>
      </c>
      <c r="E12" s="1036"/>
      <c r="F12" s="1036"/>
      <c r="G12" s="1036"/>
      <c r="H12" s="1036"/>
      <c r="I12" s="1037"/>
      <c r="J12" s="1035" t="s">
        <v>483</v>
      </c>
      <c r="K12" s="1036"/>
      <c r="L12" s="1037"/>
      <c r="M12" s="1038"/>
      <c r="N12" s="364"/>
      <c r="O12" s="296"/>
      <c r="P12" s="296"/>
      <c r="Q12" s="296"/>
      <c r="R12" s="296"/>
      <c r="S12" s="296"/>
      <c r="T12" s="253" t="s">
        <v>434</v>
      </c>
      <c r="U12" s="243"/>
      <c r="V12" s="253" t="s">
        <v>433</v>
      </c>
    </row>
    <row r="13" spans="2:40" ht="14.25" customHeight="1" thickTop="1" x14ac:dyDescent="0.15">
      <c r="B13" s="1033"/>
      <c r="C13" s="1039"/>
      <c r="D13" s="1042" t="s">
        <v>482</v>
      </c>
      <c r="E13" s="1042" t="s">
        <v>481</v>
      </c>
      <c r="F13" s="1045" t="s">
        <v>2</v>
      </c>
      <c r="G13" s="1042" t="s">
        <v>3</v>
      </c>
      <c r="H13" s="1042" t="s">
        <v>4</v>
      </c>
      <c r="I13" s="1048" t="s">
        <v>480</v>
      </c>
      <c r="J13" s="1033" t="s">
        <v>479</v>
      </c>
      <c r="K13" s="1033" t="s">
        <v>478</v>
      </c>
      <c r="L13" s="1051" t="s">
        <v>185</v>
      </c>
      <c r="M13" s="1038"/>
      <c r="N13" s="364"/>
      <c r="O13" s="296"/>
      <c r="P13" s="296"/>
      <c r="Q13" s="296"/>
      <c r="R13" s="296"/>
      <c r="S13" s="296"/>
      <c r="T13" s="252"/>
      <c r="U13" s="243"/>
      <c r="V13" s="252"/>
    </row>
    <row r="14" spans="2:40" ht="14.25" customHeight="1" x14ac:dyDescent="0.15">
      <c r="B14" s="1033"/>
      <c r="C14" s="1040"/>
      <c r="D14" s="1043"/>
      <c r="E14" s="1043"/>
      <c r="F14" s="1046"/>
      <c r="G14" s="1043"/>
      <c r="H14" s="1043"/>
      <c r="I14" s="1049"/>
      <c r="J14" s="1033"/>
      <c r="K14" s="1033"/>
      <c r="L14" s="1051"/>
      <c r="M14" s="1038"/>
      <c r="N14" s="364"/>
      <c r="O14" s="296"/>
      <c r="P14" s="296"/>
      <c r="Q14" s="296"/>
      <c r="R14" s="296"/>
      <c r="S14" s="296"/>
      <c r="T14" s="252" t="s">
        <v>430</v>
      </c>
      <c r="U14" s="243"/>
      <c r="V14" s="252" t="s">
        <v>429</v>
      </c>
    </row>
    <row r="15" spans="2:40" ht="14.25" customHeight="1" x14ac:dyDescent="0.15">
      <c r="B15" s="1033"/>
      <c r="C15" s="1040"/>
      <c r="D15" s="1043"/>
      <c r="E15" s="1043"/>
      <c r="F15" s="1046"/>
      <c r="G15" s="1043"/>
      <c r="H15" s="1043"/>
      <c r="I15" s="1049"/>
      <c r="J15" s="1033"/>
      <c r="K15" s="1033"/>
      <c r="L15" s="1051"/>
      <c r="M15" s="1038"/>
      <c r="N15" s="364"/>
      <c r="O15" s="296"/>
      <c r="P15" s="296"/>
      <c r="Q15" s="296"/>
      <c r="R15" s="296"/>
      <c r="S15" s="296"/>
      <c r="T15" s="252" t="s">
        <v>428</v>
      </c>
      <c r="U15" s="243"/>
      <c r="V15" s="252" t="s">
        <v>427</v>
      </c>
    </row>
    <row r="16" spans="2:40" ht="14.25" customHeight="1" x14ac:dyDescent="0.15">
      <c r="B16" s="1033"/>
      <c r="C16" s="1041"/>
      <c r="D16" s="1044"/>
      <c r="E16" s="1044"/>
      <c r="F16" s="1047"/>
      <c r="G16" s="1044"/>
      <c r="H16" s="1044"/>
      <c r="I16" s="1050"/>
      <c r="J16" s="1034"/>
      <c r="K16" s="1034"/>
      <c r="L16" s="1052"/>
      <c r="M16" s="1038"/>
      <c r="N16" s="364"/>
      <c r="O16" s="296"/>
      <c r="P16" s="296"/>
      <c r="Q16" s="296"/>
      <c r="R16" s="296"/>
      <c r="S16" s="296"/>
      <c r="T16" s="252" t="s">
        <v>426</v>
      </c>
      <c r="U16" s="243"/>
      <c r="V16" s="252" t="s">
        <v>425</v>
      </c>
    </row>
    <row r="17" spans="2:22" ht="15" customHeight="1" x14ac:dyDescent="0.15">
      <c r="B17" s="1033"/>
      <c r="C17" s="371" t="s">
        <v>5</v>
      </c>
      <c r="D17" s="370"/>
      <c r="E17" s="370"/>
      <c r="F17" s="370"/>
      <c r="G17" s="370"/>
      <c r="H17" s="370"/>
      <c r="I17" s="370"/>
      <c r="J17" s="370"/>
      <c r="K17" s="370"/>
      <c r="L17" s="370"/>
      <c r="M17" s="1038"/>
      <c r="N17" s="364"/>
      <c r="O17" s="296"/>
      <c r="P17" s="296"/>
      <c r="Q17" s="296"/>
      <c r="R17" s="296"/>
      <c r="S17" s="296"/>
      <c r="T17" s="252" t="s">
        <v>424</v>
      </c>
      <c r="U17" s="243"/>
      <c r="V17" s="252" t="s">
        <v>423</v>
      </c>
    </row>
    <row r="18" spans="2:22" ht="15" customHeight="1" x14ac:dyDescent="0.15">
      <c r="B18" s="1033"/>
      <c r="C18" s="369" t="s">
        <v>6</v>
      </c>
      <c r="D18" s="368"/>
      <c r="E18" s="368"/>
      <c r="F18" s="368"/>
      <c r="G18" s="368"/>
      <c r="H18" s="368"/>
      <c r="I18" s="368"/>
      <c r="J18" s="368"/>
      <c r="K18" s="368"/>
      <c r="L18" s="367"/>
      <c r="M18" s="1038"/>
      <c r="N18" s="364"/>
      <c r="O18" s="296"/>
      <c r="P18" s="296"/>
      <c r="Q18" s="296"/>
      <c r="R18" s="296"/>
      <c r="S18" s="296"/>
      <c r="T18" s="252" t="s">
        <v>422</v>
      </c>
      <c r="U18" s="243"/>
      <c r="V18" s="252" t="s">
        <v>421</v>
      </c>
    </row>
    <row r="19" spans="2:22" ht="15" customHeight="1" x14ac:dyDescent="0.15">
      <c r="B19" s="1034"/>
      <c r="C19" s="366" t="s">
        <v>13</v>
      </c>
      <c r="D19" s="365">
        <f t="shared" ref="D19:L19" si="0">SUM(D17:D18)</f>
        <v>0</v>
      </c>
      <c r="E19" s="365">
        <f t="shared" si="0"/>
        <v>0</v>
      </c>
      <c r="F19" s="365">
        <f t="shared" si="0"/>
        <v>0</v>
      </c>
      <c r="G19" s="365">
        <f t="shared" si="0"/>
        <v>0</v>
      </c>
      <c r="H19" s="365">
        <f t="shared" si="0"/>
        <v>0</v>
      </c>
      <c r="I19" s="365">
        <f t="shared" si="0"/>
        <v>0</v>
      </c>
      <c r="J19" s="365">
        <f t="shared" si="0"/>
        <v>0</v>
      </c>
      <c r="K19" s="365">
        <f t="shared" si="0"/>
        <v>0</v>
      </c>
      <c r="L19" s="365">
        <f t="shared" si="0"/>
        <v>0</v>
      </c>
      <c r="M19" s="1038"/>
      <c r="N19" s="364"/>
      <c r="O19" s="296"/>
      <c r="P19" s="296"/>
      <c r="Q19" s="296"/>
      <c r="R19" s="296"/>
      <c r="S19" s="296"/>
      <c r="T19" s="252" t="s">
        <v>420</v>
      </c>
      <c r="U19" s="243"/>
      <c r="V19" s="252" t="s">
        <v>419</v>
      </c>
    </row>
    <row r="20" spans="2:22" ht="8.25" customHeight="1" x14ac:dyDescent="0.15">
      <c r="B20" s="363"/>
      <c r="C20" s="164"/>
      <c r="D20" s="362"/>
      <c r="E20" s="362"/>
      <c r="F20" s="362"/>
      <c r="G20" s="362"/>
      <c r="H20" s="362"/>
      <c r="I20" s="362"/>
      <c r="J20" s="362"/>
      <c r="K20" s="362"/>
      <c r="L20" s="362"/>
      <c r="M20" s="362"/>
      <c r="N20" s="359"/>
      <c r="O20" s="359"/>
      <c r="P20" s="359"/>
      <c r="Q20" s="359"/>
      <c r="R20" s="296"/>
      <c r="S20" s="296"/>
      <c r="T20" s="282" t="s">
        <v>417</v>
      </c>
      <c r="U20" s="243"/>
      <c r="V20" s="252" t="s">
        <v>601</v>
      </c>
    </row>
    <row r="21" spans="2:22" ht="15.75" customHeight="1" x14ac:dyDescent="0.15">
      <c r="B21" s="1022" t="s">
        <v>477</v>
      </c>
      <c r="C21" s="361" t="s">
        <v>476</v>
      </c>
      <c r="D21" s="357" t="s">
        <v>475</v>
      </c>
      <c r="E21" s="361" t="s">
        <v>474</v>
      </c>
      <c r="F21" s="361" t="s">
        <v>473</v>
      </c>
      <c r="G21" s="361" t="s">
        <v>472</v>
      </c>
      <c r="H21" s="361" t="s">
        <v>209</v>
      </c>
      <c r="I21" s="361" t="s">
        <v>210</v>
      </c>
      <c r="J21" s="361" t="s">
        <v>211</v>
      </c>
      <c r="K21" s="361" t="s">
        <v>212</v>
      </c>
      <c r="L21" s="361" t="s">
        <v>213</v>
      </c>
      <c r="M21" s="361" t="s">
        <v>248</v>
      </c>
      <c r="N21" s="361" t="s">
        <v>249</v>
      </c>
      <c r="O21" s="361" t="s">
        <v>250</v>
      </c>
      <c r="P21" s="361" t="s">
        <v>251</v>
      </c>
      <c r="Q21" s="361" t="s">
        <v>252</v>
      </c>
      <c r="R21" s="359"/>
      <c r="S21" s="296"/>
      <c r="T21" s="252" t="s">
        <v>416</v>
      </c>
      <c r="U21" s="243"/>
      <c r="V21" s="252" t="s">
        <v>415</v>
      </c>
    </row>
    <row r="22" spans="2:22" ht="17.25" customHeight="1" x14ac:dyDescent="0.15">
      <c r="B22" s="1023"/>
      <c r="C22" s="1025" t="s">
        <v>471</v>
      </c>
      <c r="D22" s="357" t="s">
        <v>5</v>
      </c>
      <c r="E22" s="358"/>
      <c r="F22" s="358"/>
      <c r="G22" s="360"/>
      <c r="H22" s="360"/>
      <c r="I22" s="360"/>
      <c r="J22" s="360"/>
      <c r="K22" s="360"/>
      <c r="L22" s="360"/>
      <c r="M22" s="360"/>
      <c r="N22" s="360"/>
      <c r="O22" s="360"/>
      <c r="P22" s="360"/>
      <c r="Q22" s="360"/>
      <c r="R22" s="359"/>
      <c r="S22" s="296"/>
      <c r="T22" s="252" t="s">
        <v>410</v>
      </c>
      <c r="U22" s="243"/>
      <c r="V22" s="252" t="s">
        <v>409</v>
      </c>
    </row>
    <row r="23" spans="2:22" ht="17.25" customHeight="1" x14ac:dyDescent="0.15">
      <c r="B23" s="1023"/>
      <c r="C23" s="1025"/>
      <c r="D23" s="357" t="s">
        <v>6</v>
      </c>
      <c r="E23" s="358"/>
      <c r="F23" s="358"/>
      <c r="G23" s="356"/>
      <c r="H23" s="356"/>
      <c r="I23" s="356"/>
      <c r="J23" s="356"/>
      <c r="K23" s="356"/>
      <c r="L23" s="356"/>
      <c r="M23" s="356"/>
      <c r="N23" s="356"/>
      <c r="O23" s="356"/>
      <c r="P23" s="356"/>
      <c r="Q23" s="356"/>
      <c r="R23" s="301"/>
      <c r="S23" s="296"/>
      <c r="T23" s="252" t="s">
        <v>408</v>
      </c>
      <c r="U23" s="243"/>
      <c r="V23" s="252"/>
    </row>
    <row r="24" spans="2:22" ht="17.25" customHeight="1" x14ac:dyDescent="0.15">
      <c r="B24" s="1023"/>
      <c r="C24" s="1025" t="s">
        <v>470</v>
      </c>
      <c r="D24" s="357" t="s">
        <v>5</v>
      </c>
      <c r="E24" s="356"/>
      <c r="F24" s="356"/>
      <c r="G24" s="356"/>
      <c r="H24" s="356"/>
      <c r="I24" s="356"/>
      <c r="J24" s="356"/>
      <c r="K24" s="356"/>
      <c r="L24" s="356"/>
      <c r="M24" s="356"/>
      <c r="N24" s="356"/>
      <c r="O24" s="356"/>
      <c r="P24" s="356"/>
      <c r="Q24" s="356"/>
      <c r="R24" s="301"/>
      <c r="S24" s="296"/>
      <c r="T24" s="277" t="s">
        <v>407</v>
      </c>
      <c r="U24" s="243"/>
      <c r="V24" s="252"/>
    </row>
    <row r="25" spans="2:22" ht="17.25" customHeight="1" x14ac:dyDescent="0.15">
      <c r="B25" s="1024"/>
      <c r="C25" s="1025"/>
      <c r="D25" s="357" t="s">
        <v>6</v>
      </c>
      <c r="E25" s="356"/>
      <c r="F25" s="356"/>
      <c r="G25" s="356"/>
      <c r="H25" s="356"/>
      <c r="I25" s="356"/>
      <c r="J25" s="356"/>
      <c r="K25" s="356"/>
      <c r="L25" s="356"/>
      <c r="M25" s="356"/>
      <c r="N25" s="356"/>
      <c r="O25" s="356"/>
      <c r="P25" s="356"/>
      <c r="Q25" s="356"/>
      <c r="R25" s="301"/>
      <c r="S25" s="296"/>
      <c r="T25" s="252" t="s">
        <v>406</v>
      </c>
      <c r="U25" s="243"/>
      <c r="V25" s="252" t="s">
        <v>401</v>
      </c>
    </row>
    <row r="26" spans="2:22" ht="15" customHeight="1" x14ac:dyDescent="0.15">
      <c r="D26" s="296"/>
      <c r="E26" s="296"/>
      <c r="F26" s="296"/>
      <c r="G26" s="296"/>
      <c r="H26" s="296"/>
      <c r="I26" s="296"/>
      <c r="J26" s="296"/>
      <c r="K26" s="296"/>
      <c r="L26" s="296"/>
      <c r="M26" s="296"/>
      <c r="N26" s="296"/>
      <c r="O26" s="296"/>
      <c r="P26" s="296"/>
      <c r="Q26" s="296"/>
      <c r="R26" s="296"/>
      <c r="S26" s="296"/>
      <c r="T26" s="252"/>
      <c r="U26" s="243"/>
      <c r="V26" s="252" t="s">
        <v>398</v>
      </c>
    </row>
    <row r="27" spans="2:22" ht="18" customHeight="1" x14ac:dyDescent="0.15">
      <c r="B27" s="327" t="s">
        <v>469</v>
      </c>
      <c r="C27" s="355"/>
      <c r="D27" s="354"/>
      <c r="E27" s="65"/>
      <c r="F27" s="65"/>
      <c r="G27" s="65"/>
      <c r="H27" s="65"/>
      <c r="I27" s="65"/>
      <c r="J27" s="65"/>
      <c r="K27" s="65"/>
      <c r="L27" s="65"/>
      <c r="M27" s="65"/>
      <c r="N27" s="65"/>
      <c r="O27" s="65"/>
      <c r="P27" s="296"/>
      <c r="Q27" s="296"/>
      <c r="R27" s="296"/>
      <c r="S27" s="296"/>
      <c r="T27" s="252"/>
      <c r="U27" s="243"/>
      <c r="V27" s="252" t="s">
        <v>397</v>
      </c>
    </row>
    <row r="28" spans="2:22" ht="18" customHeight="1" x14ac:dyDescent="0.15">
      <c r="B28" s="1026" t="s">
        <v>468</v>
      </c>
      <c r="C28" s="1026"/>
      <c r="D28" s="1026"/>
      <c r="E28" s="1026"/>
      <c r="F28" s="1026"/>
      <c r="G28" s="1026"/>
      <c r="H28" s="1026"/>
      <c r="I28" s="1026"/>
      <c r="J28" s="1026"/>
      <c r="K28" s="1026"/>
      <c r="L28" s="1026"/>
      <c r="M28" s="65"/>
      <c r="N28" s="65"/>
      <c r="O28" s="65"/>
      <c r="P28" s="296"/>
      <c r="Q28" s="296"/>
      <c r="R28" s="296"/>
      <c r="S28" s="296"/>
      <c r="T28" s="277"/>
      <c r="U28" s="243"/>
      <c r="V28" s="252" t="s">
        <v>393</v>
      </c>
    </row>
    <row r="29" spans="2:22" ht="18" customHeight="1" thickBot="1" x14ac:dyDescent="0.2">
      <c r="B29" s="1027" t="s">
        <v>467</v>
      </c>
      <c r="C29" s="1028"/>
      <c r="D29" s="1028"/>
      <c r="E29" s="1028"/>
      <c r="F29" s="1028"/>
      <c r="G29" s="1028"/>
      <c r="H29" s="1028"/>
      <c r="I29" s="1028"/>
      <c r="J29" s="1028"/>
      <c r="K29" s="1028"/>
      <c r="L29" s="1028"/>
      <c r="M29" s="1028"/>
      <c r="N29" s="1028"/>
      <c r="O29" s="65"/>
      <c r="P29" s="296"/>
      <c r="Q29" s="296"/>
      <c r="R29" s="296"/>
      <c r="S29" s="296"/>
      <c r="T29" s="256"/>
      <c r="U29" s="243"/>
      <c r="V29" s="252" t="s">
        <v>392</v>
      </c>
    </row>
    <row r="30" spans="2:22" ht="19.5" thickBot="1" x14ac:dyDescent="0.2">
      <c r="B30" s="353" t="s">
        <v>466</v>
      </c>
      <c r="C30" s="1"/>
      <c r="D30" s="65"/>
      <c r="E30" s="65"/>
      <c r="F30" s="65"/>
      <c r="G30" s="65"/>
      <c r="H30" s="65"/>
      <c r="I30" s="65"/>
      <c r="J30" s="65"/>
      <c r="K30" s="65"/>
      <c r="L30" s="65"/>
      <c r="M30" s="65"/>
      <c r="N30" s="65"/>
      <c r="O30" s="65"/>
      <c r="P30" s="296"/>
      <c r="Q30" s="296"/>
      <c r="R30" s="296"/>
      <c r="S30" s="296"/>
      <c r="T30" s="270"/>
      <c r="U30" s="275"/>
      <c r="V30" s="252" t="s">
        <v>391</v>
      </c>
    </row>
    <row r="31" spans="2:22" ht="29.25" customHeight="1" x14ac:dyDescent="0.15">
      <c r="B31" s="1011" t="s">
        <v>394</v>
      </c>
      <c r="C31" s="1013" t="s">
        <v>437</v>
      </c>
      <c r="D31" s="1014"/>
      <c r="E31" s="1014"/>
      <c r="F31" s="1015"/>
      <c r="G31" s="1013" t="s">
        <v>436</v>
      </c>
      <c r="H31" s="1014"/>
      <c r="I31" s="1014"/>
      <c r="J31" s="1015"/>
      <c r="K31" s="1013" t="s">
        <v>465</v>
      </c>
      <c r="L31" s="1014"/>
      <c r="M31" s="1014"/>
      <c r="N31" s="1015"/>
      <c r="O31" s="1016" t="s">
        <v>464</v>
      </c>
      <c r="P31" s="1017"/>
      <c r="Q31" s="1018"/>
      <c r="R31" s="296"/>
      <c r="S31" s="296"/>
      <c r="T31" s="252" t="s">
        <v>8</v>
      </c>
      <c r="U31" s="243"/>
      <c r="V31" s="252" t="s">
        <v>390</v>
      </c>
    </row>
    <row r="32" spans="2:22" ht="19.5" x14ac:dyDescent="0.15">
      <c r="B32" s="1012"/>
      <c r="C32" s="352" t="s">
        <v>246</v>
      </c>
      <c r="D32" s="351" t="s">
        <v>432</v>
      </c>
      <c r="E32" s="351" t="s">
        <v>2</v>
      </c>
      <c r="F32" s="350" t="s">
        <v>463</v>
      </c>
      <c r="G32" s="352" t="s">
        <v>246</v>
      </c>
      <c r="H32" s="351" t="s">
        <v>432</v>
      </c>
      <c r="I32" s="351" t="s">
        <v>2</v>
      </c>
      <c r="J32" s="350" t="s">
        <v>463</v>
      </c>
      <c r="K32" s="352" t="s">
        <v>246</v>
      </c>
      <c r="L32" s="351" t="s">
        <v>432</v>
      </c>
      <c r="M32" s="351" t="s">
        <v>2</v>
      </c>
      <c r="N32" s="350" t="s">
        <v>463</v>
      </c>
      <c r="O32" s="1019"/>
      <c r="P32" s="1020"/>
      <c r="Q32" s="1021"/>
      <c r="R32" s="296"/>
      <c r="S32" s="296"/>
      <c r="T32" s="252" t="s">
        <v>9</v>
      </c>
      <c r="U32" s="243"/>
      <c r="V32" s="252" t="s">
        <v>388</v>
      </c>
    </row>
    <row r="33" spans="2:39" ht="16.5" customHeight="1" thickBot="1" x14ac:dyDescent="0.2">
      <c r="B33" s="349"/>
      <c r="C33" s="348">
        <f>SUM(D33:F33)</f>
        <v>0</v>
      </c>
      <c r="D33" s="347"/>
      <c r="E33" s="346"/>
      <c r="F33" s="345"/>
      <c r="G33" s="348">
        <f>SUM(H33:J33)</f>
        <v>0</v>
      </c>
      <c r="H33" s="347"/>
      <c r="I33" s="346"/>
      <c r="J33" s="345"/>
      <c r="K33" s="348">
        <f>SUM(L33:N33)</f>
        <v>0</v>
      </c>
      <c r="L33" s="347"/>
      <c r="M33" s="346"/>
      <c r="N33" s="345"/>
      <c r="O33" s="1004" t="s">
        <v>462</v>
      </c>
      <c r="P33" s="1005"/>
      <c r="Q33" s="1006"/>
      <c r="R33" s="296"/>
      <c r="S33" s="296"/>
      <c r="T33" s="256" t="s">
        <v>10</v>
      </c>
      <c r="U33" s="243"/>
      <c r="V33" s="252" t="s">
        <v>387</v>
      </c>
    </row>
    <row r="34" spans="2:39" ht="16.5" customHeight="1" x14ac:dyDescent="0.15">
      <c r="B34" s="349"/>
      <c r="C34" s="348">
        <f>SUM(D34:F34)</f>
        <v>0</v>
      </c>
      <c r="D34" s="347"/>
      <c r="E34" s="346"/>
      <c r="F34" s="345"/>
      <c r="G34" s="348">
        <f>SUM(H34:J34)</f>
        <v>0</v>
      </c>
      <c r="H34" s="347"/>
      <c r="I34" s="346"/>
      <c r="J34" s="345"/>
      <c r="K34" s="348">
        <f>SUM(L34:N34)</f>
        <v>0</v>
      </c>
      <c r="L34" s="347"/>
      <c r="M34" s="346"/>
      <c r="N34" s="345"/>
      <c r="O34" s="1007"/>
      <c r="P34" s="992"/>
      <c r="Q34" s="1008"/>
      <c r="R34" s="296"/>
      <c r="S34" s="296"/>
      <c r="T34" s="243"/>
      <c r="U34" s="243"/>
      <c r="V34" s="252" t="s">
        <v>383</v>
      </c>
    </row>
    <row r="35" spans="2:39" ht="16.5" customHeight="1" thickBot="1" x14ac:dyDescent="0.2">
      <c r="B35" s="349"/>
      <c r="C35" s="348">
        <f>SUM(D35:F35)</f>
        <v>0</v>
      </c>
      <c r="D35" s="347"/>
      <c r="E35" s="346"/>
      <c r="F35" s="345"/>
      <c r="G35" s="348">
        <f>SUM(H35:J35)</f>
        <v>0</v>
      </c>
      <c r="H35" s="347"/>
      <c r="I35" s="346"/>
      <c r="J35" s="345"/>
      <c r="K35" s="348">
        <f>SUM(L35:N35)</f>
        <v>0</v>
      </c>
      <c r="L35" s="347"/>
      <c r="M35" s="346"/>
      <c r="N35" s="345"/>
      <c r="O35" s="1007"/>
      <c r="P35" s="992"/>
      <c r="Q35" s="1008"/>
      <c r="R35" s="296"/>
      <c r="S35" s="296"/>
      <c r="T35" s="243"/>
      <c r="U35" s="243"/>
      <c r="V35" s="256" t="s">
        <v>380</v>
      </c>
    </row>
    <row r="36" spans="2:39" ht="16.5" customHeight="1" thickBot="1" x14ac:dyDescent="0.2">
      <c r="B36" s="349"/>
      <c r="C36" s="348">
        <f>SUM(D36:F36)</f>
        <v>0</v>
      </c>
      <c r="D36" s="347"/>
      <c r="E36" s="346"/>
      <c r="F36" s="345"/>
      <c r="G36" s="348">
        <f>SUM(H36:J36)</f>
        <v>0</v>
      </c>
      <c r="H36" s="347"/>
      <c r="I36" s="346"/>
      <c r="J36" s="345"/>
      <c r="K36" s="348">
        <f>SUM(L36:N36)</f>
        <v>0</v>
      </c>
      <c r="L36" s="347"/>
      <c r="M36" s="346"/>
      <c r="N36" s="345"/>
      <c r="O36" s="1007"/>
      <c r="P36" s="992"/>
      <c r="Q36" s="1008"/>
      <c r="R36" s="296"/>
      <c r="S36" s="296"/>
      <c r="T36" s="253" t="s">
        <v>389</v>
      </c>
      <c r="U36" s="243"/>
      <c r="V36" s="256"/>
    </row>
    <row r="37" spans="2:39" ht="16.5" customHeight="1" thickTop="1" thickBot="1" x14ac:dyDescent="0.2">
      <c r="B37" s="344"/>
      <c r="C37" s="343">
        <f>SUM(D37:F37)</f>
        <v>0</v>
      </c>
      <c r="D37" s="342"/>
      <c r="E37" s="341"/>
      <c r="F37" s="340"/>
      <c r="G37" s="343">
        <f>SUM(H37:J37)</f>
        <v>0</v>
      </c>
      <c r="H37" s="342"/>
      <c r="I37" s="341"/>
      <c r="J37" s="340"/>
      <c r="K37" s="343">
        <f>SUM(L37:N37)</f>
        <v>0</v>
      </c>
      <c r="L37" s="342"/>
      <c r="M37" s="341"/>
      <c r="N37" s="340"/>
      <c r="O37" s="1009"/>
      <c r="P37" s="980"/>
      <c r="Q37" s="1010"/>
      <c r="R37" s="296"/>
      <c r="S37" s="296"/>
      <c r="T37" s="252"/>
      <c r="U37" s="243"/>
      <c r="V37" s="257"/>
    </row>
    <row r="38" spans="2:39" ht="6" customHeight="1" x14ac:dyDescent="0.15">
      <c r="D38" s="296"/>
      <c r="E38" s="296"/>
      <c r="F38" s="296"/>
      <c r="G38" s="296"/>
      <c r="H38" s="296"/>
      <c r="I38" s="296"/>
      <c r="J38" s="296"/>
      <c r="K38" s="296"/>
      <c r="L38" s="296"/>
      <c r="M38" s="296"/>
      <c r="N38" s="296"/>
      <c r="O38" s="296"/>
      <c r="P38" s="296"/>
      <c r="Q38" s="296"/>
      <c r="R38" s="296"/>
      <c r="S38" s="296"/>
      <c r="T38" s="252" t="s">
        <v>384</v>
      </c>
      <c r="U38" s="243"/>
      <c r="V38" s="243"/>
      <c r="X38" s="297"/>
      <c r="Y38" s="297"/>
      <c r="Z38" s="297"/>
      <c r="AA38" s="297"/>
      <c r="AB38" s="297"/>
      <c r="AC38" s="297"/>
      <c r="AD38" s="297"/>
      <c r="AE38" s="297"/>
      <c r="AF38" s="297"/>
    </row>
    <row r="39" spans="2:39" ht="16.5" customHeight="1" thickBot="1" x14ac:dyDescent="0.2">
      <c r="B39" s="302" t="s">
        <v>461</v>
      </c>
      <c r="C39" s="327"/>
      <c r="D39" s="326" t="s">
        <v>455</v>
      </c>
      <c r="E39" s="296"/>
      <c r="F39" s="296"/>
      <c r="G39" s="296"/>
      <c r="H39" s="296"/>
      <c r="I39" s="296"/>
      <c r="J39" s="339" t="s">
        <v>460</v>
      </c>
      <c r="K39" s="327"/>
      <c r="L39" s="327"/>
      <c r="M39" s="327"/>
      <c r="N39" s="327"/>
      <c r="O39" s="338"/>
      <c r="P39" s="338"/>
      <c r="Q39" s="296"/>
      <c r="R39" s="296"/>
      <c r="S39" s="296"/>
      <c r="T39" s="252" t="s">
        <v>381</v>
      </c>
      <c r="U39" s="243"/>
    </row>
    <row r="40" spans="2:39" ht="18.75" x14ac:dyDescent="0.15">
      <c r="B40" s="337" t="s">
        <v>394</v>
      </c>
      <c r="C40" s="999" t="s">
        <v>459</v>
      </c>
      <c r="D40" s="1000"/>
      <c r="E40" s="999" t="s">
        <v>458</v>
      </c>
      <c r="F40" s="1000"/>
      <c r="G40" s="1001"/>
      <c r="H40" s="335" t="s">
        <v>457</v>
      </c>
      <c r="I40" s="336"/>
      <c r="J40" s="1002" t="s">
        <v>394</v>
      </c>
      <c r="K40" s="986"/>
      <c r="L40" s="1003" t="s">
        <v>458</v>
      </c>
      <c r="M40" s="1003"/>
      <c r="N40" s="1003"/>
      <c r="O40" s="1003"/>
      <c r="P40" s="335" t="s">
        <v>457</v>
      </c>
      <c r="Q40" s="296"/>
      <c r="R40" s="296"/>
      <c r="S40" s="296"/>
      <c r="T40" s="252" t="s">
        <v>375</v>
      </c>
      <c r="U40" s="243"/>
    </row>
    <row r="41" spans="2:39" ht="15.75" customHeight="1" x14ac:dyDescent="0.15">
      <c r="B41" s="334"/>
      <c r="C41" s="989"/>
      <c r="D41" s="990"/>
      <c r="E41" s="991"/>
      <c r="F41" s="992"/>
      <c r="G41" s="993"/>
      <c r="H41" s="333"/>
      <c r="I41" s="329"/>
      <c r="J41" s="994"/>
      <c r="K41" s="995"/>
      <c r="L41" s="996"/>
      <c r="M41" s="997"/>
      <c r="N41" s="997"/>
      <c r="O41" s="998"/>
      <c r="P41" s="333"/>
      <c r="Q41" s="296"/>
      <c r="R41" s="296"/>
      <c r="S41" s="296"/>
      <c r="T41" s="252" t="s">
        <v>374</v>
      </c>
      <c r="U41" s="243"/>
    </row>
    <row r="42" spans="2:39" ht="15.75" customHeight="1" x14ac:dyDescent="0.15">
      <c r="B42" s="334"/>
      <c r="C42" s="989"/>
      <c r="D42" s="990"/>
      <c r="E42" s="991"/>
      <c r="F42" s="992"/>
      <c r="G42" s="993"/>
      <c r="H42" s="333"/>
      <c r="I42" s="329"/>
      <c r="J42" s="994"/>
      <c r="K42" s="995"/>
      <c r="L42" s="996"/>
      <c r="M42" s="997"/>
      <c r="N42" s="997"/>
      <c r="O42" s="998"/>
      <c r="P42" s="333"/>
      <c r="Q42" s="296"/>
      <c r="R42" s="296"/>
      <c r="S42" s="296"/>
      <c r="T42" s="252" t="s">
        <v>372</v>
      </c>
      <c r="U42" s="243"/>
    </row>
    <row r="43" spans="2:39" ht="15.75" customHeight="1" thickBot="1" x14ac:dyDescent="0.2">
      <c r="B43" s="332"/>
      <c r="C43" s="989"/>
      <c r="D43" s="990"/>
      <c r="E43" s="991"/>
      <c r="F43" s="992"/>
      <c r="G43" s="993"/>
      <c r="H43" s="331"/>
      <c r="I43" s="329"/>
      <c r="J43" s="994"/>
      <c r="K43" s="995"/>
      <c r="L43" s="974"/>
      <c r="M43" s="974"/>
      <c r="N43" s="974"/>
      <c r="O43" s="974"/>
      <c r="P43" s="331"/>
      <c r="Q43" s="296"/>
      <c r="R43" s="296"/>
      <c r="S43" s="296"/>
      <c r="T43" s="256" t="s">
        <v>371</v>
      </c>
      <c r="U43" s="243"/>
    </row>
    <row r="44" spans="2:39" ht="15.75" customHeight="1" thickBot="1" x14ac:dyDescent="0.2">
      <c r="B44" s="330"/>
      <c r="C44" s="977"/>
      <c r="D44" s="978"/>
      <c r="E44" s="979"/>
      <c r="F44" s="980"/>
      <c r="G44" s="981"/>
      <c r="H44" s="328"/>
      <c r="I44" s="329"/>
      <c r="J44" s="982"/>
      <c r="K44" s="983"/>
      <c r="L44" s="959"/>
      <c r="M44" s="959"/>
      <c r="N44" s="959"/>
      <c r="O44" s="959"/>
      <c r="P44" s="328"/>
      <c r="Q44" s="296"/>
      <c r="R44" s="296"/>
      <c r="S44" s="296"/>
      <c r="U44" s="243"/>
    </row>
    <row r="45" spans="2:39" ht="6" customHeight="1" thickBot="1" x14ac:dyDescent="0.2">
      <c r="B45" s="296"/>
      <c r="C45" s="296"/>
      <c r="D45" s="296"/>
      <c r="E45" s="296"/>
      <c r="F45" s="296"/>
      <c r="G45" s="296"/>
      <c r="H45" s="296"/>
      <c r="I45" s="296"/>
      <c r="J45" s="296"/>
      <c r="K45" s="296"/>
      <c r="L45" s="296"/>
      <c r="M45" s="296"/>
      <c r="N45" s="296"/>
      <c r="O45" s="296"/>
      <c r="P45" s="296"/>
      <c r="Q45" s="296"/>
      <c r="R45" s="299"/>
      <c r="S45" s="296"/>
      <c r="T45" s="253" t="s">
        <v>368</v>
      </c>
      <c r="U45" s="243"/>
    </row>
    <row r="46" spans="2:39" ht="16.5" customHeight="1" thickTop="1" thickBot="1" x14ac:dyDescent="0.2">
      <c r="B46" s="302" t="s">
        <v>456</v>
      </c>
      <c r="C46" s="327"/>
      <c r="D46" s="326" t="s">
        <v>455</v>
      </c>
      <c r="E46" s="296"/>
      <c r="F46" s="296"/>
      <c r="G46" s="296"/>
      <c r="H46" s="296"/>
      <c r="I46" s="296"/>
      <c r="J46" s="296"/>
      <c r="K46" s="296"/>
      <c r="L46" s="296"/>
      <c r="M46" s="296"/>
      <c r="N46" s="296"/>
      <c r="O46" s="296"/>
      <c r="P46" s="296"/>
      <c r="Q46" s="296"/>
      <c r="R46" s="299"/>
      <c r="S46" s="296"/>
      <c r="T46" s="252"/>
      <c r="U46" s="243"/>
    </row>
    <row r="47" spans="2:39" ht="17.25" customHeight="1" thickBot="1" x14ac:dyDescent="0.2">
      <c r="B47" s="325" t="s">
        <v>394</v>
      </c>
      <c r="C47" s="984" t="s">
        <v>414</v>
      </c>
      <c r="D47" s="984"/>
      <c r="E47" s="984" t="s">
        <v>413</v>
      </c>
      <c r="F47" s="984"/>
      <c r="G47" s="985"/>
      <c r="H47" s="324" t="s">
        <v>454</v>
      </c>
      <c r="I47" s="986" t="s">
        <v>411</v>
      </c>
      <c r="J47" s="987"/>
      <c r="K47" s="987"/>
      <c r="L47" s="987"/>
      <c r="M47" s="987"/>
      <c r="N47" s="987"/>
      <c r="O47" s="987"/>
      <c r="P47" s="987"/>
      <c r="Q47" s="988"/>
      <c r="R47" s="296"/>
      <c r="S47" s="296"/>
      <c r="T47" s="245">
        <v>0.3125</v>
      </c>
      <c r="AM47" s="300"/>
    </row>
    <row r="48" spans="2:39" ht="16.5" customHeight="1" x14ac:dyDescent="0.15">
      <c r="B48" s="323"/>
      <c r="C48" s="971"/>
      <c r="D48" s="971"/>
      <c r="E48" s="972"/>
      <c r="F48" s="972"/>
      <c r="G48" s="973"/>
      <c r="H48" s="315">
        <f>(I48*K48)+(L48*N48)+(O48*Q48)</f>
        <v>0</v>
      </c>
      <c r="I48" s="320"/>
      <c r="J48" s="319" t="s">
        <v>405</v>
      </c>
      <c r="K48" s="321"/>
      <c r="L48" s="322"/>
      <c r="M48" s="319" t="s">
        <v>405</v>
      </c>
      <c r="N48" s="321"/>
      <c r="O48" s="320"/>
      <c r="P48" s="319" t="s">
        <v>405</v>
      </c>
      <c r="Q48" s="318"/>
      <c r="R48" s="296"/>
      <c r="S48" s="296"/>
      <c r="T48" s="245">
        <v>0.33333333333333331</v>
      </c>
      <c r="AM48" s="297"/>
    </row>
    <row r="49" spans="2:40" ht="16.5" customHeight="1" x14ac:dyDescent="0.15">
      <c r="B49" s="316"/>
      <c r="C49" s="974"/>
      <c r="D49" s="974"/>
      <c r="E49" s="975"/>
      <c r="F49" s="975"/>
      <c r="G49" s="976"/>
      <c r="H49" s="315">
        <f>(I49*K49)+(L49*N49)+(O49*Q49)</f>
        <v>0</v>
      </c>
      <c r="I49" s="312"/>
      <c r="J49" s="317" t="s">
        <v>405</v>
      </c>
      <c r="K49" s="313"/>
      <c r="L49" s="314"/>
      <c r="M49" s="317" t="s">
        <v>405</v>
      </c>
      <c r="N49" s="313"/>
      <c r="O49" s="312"/>
      <c r="P49" s="317" t="s">
        <v>405</v>
      </c>
      <c r="Q49" s="310"/>
      <c r="R49" s="296"/>
      <c r="S49" s="296"/>
      <c r="T49" s="245">
        <v>0.35416666666666669</v>
      </c>
      <c r="AM49" s="297"/>
    </row>
    <row r="50" spans="2:40" ht="16.5" customHeight="1" x14ac:dyDescent="0.15">
      <c r="B50" s="316"/>
      <c r="C50" s="974"/>
      <c r="D50" s="974"/>
      <c r="E50" s="975"/>
      <c r="F50" s="975"/>
      <c r="G50" s="976"/>
      <c r="H50" s="315">
        <f>(I50*K50)+(L50*N50)+(O50*Q50)</f>
        <v>0</v>
      </c>
      <c r="I50" s="312"/>
      <c r="J50" s="311" t="s">
        <v>405</v>
      </c>
      <c r="K50" s="313"/>
      <c r="L50" s="314"/>
      <c r="M50" s="311" t="s">
        <v>405</v>
      </c>
      <c r="N50" s="313"/>
      <c r="O50" s="312"/>
      <c r="P50" s="311" t="s">
        <v>405</v>
      </c>
      <c r="Q50" s="310"/>
      <c r="R50" s="296"/>
      <c r="S50" s="296"/>
      <c r="T50" s="245">
        <v>0.375</v>
      </c>
    </row>
    <row r="51" spans="2:40" ht="16.5" customHeight="1" thickBot="1" x14ac:dyDescent="0.2">
      <c r="B51" s="309"/>
      <c r="C51" s="959"/>
      <c r="D51" s="959"/>
      <c r="E51" s="960"/>
      <c r="F51" s="960"/>
      <c r="G51" s="961"/>
      <c r="H51" s="308">
        <f>(I51*K51)+(L51*N51)+(O51*Q51)</f>
        <v>0</v>
      </c>
      <c r="I51" s="305"/>
      <c r="J51" s="304" t="s">
        <v>405</v>
      </c>
      <c r="K51" s="306"/>
      <c r="L51" s="307"/>
      <c r="M51" s="304" t="s">
        <v>405</v>
      </c>
      <c r="N51" s="306"/>
      <c r="O51" s="305"/>
      <c r="P51" s="304" t="s">
        <v>405</v>
      </c>
      <c r="Q51" s="303"/>
      <c r="R51" s="296"/>
      <c r="S51" s="296"/>
      <c r="T51" s="245">
        <v>0.39583333333333331</v>
      </c>
    </row>
    <row r="52" spans="2:40" ht="18.75" x14ac:dyDescent="0.15">
      <c r="B52" s="296"/>
      <c r="C52" s="296"/>
      <c r="D52" s="296"/>
      <c r="E52" s="296"/>
      <c r="F52" s="296"/>
      <c r="G52" s="296"/>
      <c r="H52" s="296"/>
      <c r="I52" s="296"/>
      <c r="J52" s="296"/>
      <c r="K52" s="296"/>
      <c r="L52" s="296"/>
      <c r="M52" s="296"/>
      <c r="N52" s="296"/>
      <c r="O52" s="296"/>
      <c r="P52" s="296"/>
      <c r="Q52" s="296"/>
      <c r="R52" s="299"/>
      <c r="S52" s="296"/>
      <c r="T52" s="245">
        <v>0.41666666666666669</v>
      </c>
    </row>
    <row r="53" spans="2:40" ht="19.5" thickBot="1" x14ac:dyDescent="0.2">
      <c r="B53" s="302" t="s">
        <v>453</v>
      </c>
      <c r="C53" s="302"/>
      <c r="D53" s="302"/>
      <c r="E53" s="296" t="s">
        <v>452</v>
      </c>
      <c r="F53" s="296"/>
      <c r="G53" s="296"/>
      <c r="H53" s="296"/>
      <c r="I53" s="296"/>
      <c r="J53" s="296"/>
      <c r="K53" s="296"/>
      <c r="L53" s="296"/>
      <c r="M53" s="296"/>
      <c r="N53" s="296"/>
      <c r="O53" s="296"/>
      <c r="P53" s="301"/>
      <c r="Q53" s="301"/>
      <c r="R53" s="299"/>
      <c r="S53" s="301"/>
      <c r="T53" s="245">
        <v>0.4375</v>
      </c>
    </row>
    <row r="54" spans="2:40" ht="16.5" customHeight="1" x14ac:dyDescent="0.15">
      <c r="B54" s="962"/>
      <c r="C54" s="963"/>
      <c r="D54" s="963"/>
      <c r="E54" s="963"/>
      <c r="F54" s="963"/>
      <c r="G54" s="963"/>
      <c r="H54" s="963"/>
      <c r="I54" s="963"/>
      <c r="J54" s="963"/>
      <c r="K54" s="963"/>
      <c r="L54" s="963"/>
      <c r="M54" s="963"/>
      <c r="N54" s="963"/>
      <c r="O54" s="963"/>
      <c r="P54" s="963"/>
      <c r="Q54" s="964"/>
      <c r="R54" s="299"/>
      <c r="S54" s="301"/>
      <c r="T54" s="245">
        <v>0.45833333333333331</v>
      </c>
      <c r="AG54" s="300"/>
      <c r="AH54" s="300"/>
      <c r="AI54" s="300"/>
      <c r="AJ54" s="300"/>
      <c r="AK54" s="300"/>
      <c r="AL54" s="300"/>
      <c r="AM54" s="300"/>
    </row>
    <row r="55" spans="2:40" ht="16.5" customHeight="1" x14ac:dyDescent="0.15">
      <c r="B55" s="965"/>
      <c r="C55" s="966"/>
      <c r="D55" s="966"/>
      <c r="E55" s="966"/>
      <c r="F55" s="966"/>
      <c r="G55" s="966"/>
      <c r="H55" s="966"/>
      <c r="I55" s="966"/>
      <c r="J55" s="966"/>
      <c r="K55" s="966"/>
      <c r="L55" s="966"/>
      <c r="M55" s="966"/>
      <c r="N55" s="966"/>
      <c r="O55" s="966"/>
      <c r="P55" s="966"/>
      <c r="Q55" s="967"/>
      <c r="R55" s="299"/>
      <c r="S55" s="298"/>
      <c r="T55" s="245">
        <v>0.47916666666666669</v>
      </c>
      <c r="AG55" s="297"/>
      <c r="AH55" s="297"/>
      <c r="AI55" s="297"/>
      <c r="AJ55" s="297"/>
      <c r="AK55" s="297"/>
      <c r="AL55" s="297"/>
      <c r="AM55" s="297"/>
    </row>
    <row r="56" spans="2:40" ht="16.5" customHeight="1" x14ac:dyDescent="0.15">
      <c r="B56" s="965"/>
      <c r="C56" s="966"/>
      <c r="D56" s="966"/>
      <c r="E56" s="966"/>
      <c r="F56" s="966"/>
      <c r="G56" s="966"/>
      <c r="H56" s="966"/>
      <c r="I56" s="966"/>
      <c r="J56" s="966"/>
      <c r="K56" s="966"/>
      <c r="L56" s="966"/>
      <c r="M56" s="966"/>
      <c r="N56" s="966"/>
      <c r="O56" s="966"/>
      <c r="P56" s="966"/>
      <c r="Q56" s="967"/>
      <c r="R56" s="299"/>
      <c r="S56" s="298"/>
      <c r="T56" s="245">
        <v>0.5</v>
      </c>
      <c r="AG56" s="297"/>
      <c r="AH56" s="297"/>
      <c r="AI56" s="297"/>
      <c r="AJ56" s="297"/>
      <c r="AK56" s="297"/>
      <c r="AL56" s="297"/>
      <c r="AM56" s="297"/>
      <c r="AN56" s="297"/>
    </row>
    <row r="57" spans="2:40" ht="16.5" customHeight="1" thickBot="1" x14ac:dyDescent="0.2">
      <c r="B57" s="965"/>
      <c r="C57" s="966"/>
      <c r="D57" s="966"/>
      <c r="E57" s="966"/>
      <c r="F57" s="966"/>
      <c r="G57" s="966"/>
      <c r="H57" s="966"/>
      <c r="I57" s="966"/>
      <c r="J57" s="966"/>
      <c r="K57" s="966"/>
      <c r="L57" s="966"/>
      <c r="M57" s="966"/>
      <c r="N57" s="966"/>
      <c r="O57" s="966"/>
      <c r="P57" s="966"/>
      <c r="Q57" s="967"/>
      <c r="R57" s="296"/>
      <c r="S57" s="296"/>
      <c r="T57" s="244">
        <v>0.52083333333333337</v>
      </c>
    </row>
    <row r="58" spans="2:40" ht="16.5" customHeight="1" x14ac:dyDescent="0.15">
      <c r="B58" s="965"/>
      <c r="C58" s="966"/>
      <c r="D58" s="966"/>
      <c r="E58" s="966"/>
      <c r="F58" s="966"/>
      <c r="G58" s="966"/>
      <c r="H58" s="966"/>
      <c r="I58" s="966"/>
      <c r="J58" s="966"/>
      <c r="K58" s="966"/>
      <c r="L58" s="966"/>
      <c r="M58" s="966"/>
      <c r="N58" s="966"/>
      <c r="O58" s="966"/>
      <c r="P58" s="966"/>
      <c r="Q58" s="967"/>
      <c r="R58" s="296"/>
      <c r="S58" s="296"/>
    </row>
    <row r="59" spans="2:40" ht="16.5" customHeight="1" x14ac:dyDescent="0.15">
      <c r="B59" s="965"/>
      <c r="C59" s="966"/>
      <c r="D59" s="966"/>
      <c r="E59" s="966"/>
      <c r="F59" s="966"/>
      <c r="G59" s="966"/>
      <c r="H59" s="966"/>
      <c r="I59" s="966"/>
      <c r="J59" s="966"/>
      <c r="K59" s="966"/>
      <c r="L59" s="966"/>
      <c r="M59" s="966"/>
      <c r="N59" s="966"/>
      <c r="O59" s="966"/>
      <c r="P59" s="966"/>
      <c r="Q59" s="967"/>
      <c r="R59" s="296"/>
      <c r="S59" s="296"/>
    </row>
    <row r="60" spans="2:40" ht="16.5" customHeight="1" x14ac:dyDescent="0.15">
      <c r="B60" s="965"/>
      <c r="C60" s="966"/>
      <c r="D60" s="966"/>
      <c r="E60" s="966"/>
      <c r="F60" s="966"/>
      <c r="G60" s="966"/>
      <c r="H60" s="966"/>
      <c r="I60" s="966"/>
      <c r="J60" s="966"/>
      <c r="K60" s="966"/>
      <c r="L60" s="966"/>
      <c r="M60" s="966"/>
      <c r="N60" s="966"/>
      <c r="O60" s="966"/>
      <c r="P60" s="966"/>
      <c r="Q60" s="967"/>
      <c r="R60" s="296"/>
      <c r="S60" s="296"/>
    </row>
    <row r="61" spans="2:40" ht="16.5" customHeight="1" x14ac:dyDescent="0.15">
      <c r="B61" s="965"/>
      <c r="C61" s="966"/>
      <c r="D61" s="966"/>
      <c r="E61" s="966"/>
      <c r="F61" s="966"/>
      <c r="G61" s="966"/>
      <c r="H61" s="966"/>
      <c r="I61" s="966"/>
      <c r="J61" s="966"/>
      <c r="K61" s="966"/>
      <c r="L61" s="966"/>
      <c r="M61" s="966"/>
      <c r="N61" s="966"/>
      <c r="O61" s="966"/>
      <c r="P61" s="966"/>
      <c r="Q61" s="967"/>
      <c r="R61" s="296"/>
      <c r="S61" s="296"/>
    </row>
    <row r="62" spans="2:40" ht="16.5" customHeight="1" thickBot="1" x14ac:dyDescent="0.2">
      <c r="B62" s="968"/>
      <c r="C62" s="969"/>
      <c r="D62" s="969"/>
      <c r="E62" s="969"/>
      <c r="F62" s="969"/>
      <c r="G62" s="969"/>
      <c r="H62" s="969"/>
      <c r="I62" s="969"/>
      <c r="J62" s="969"/>
      <c r="K62" s="969"/>
      <c r="L62" s="969"/>
      <c r="M62" s="969"/>
      <c r="N62" s="969"/>
      <c r="O62" s="969"/>
      <c r="P62" s="969"/>
      <c r="Q62" s="970"/>
      <c r="R62" s="296"/>
      <c r="S62" s="296"/>
    </row>
    <row r="63" spans="2:40" ht="16.5" customHeight="1" x14ac:dyDescent="0.15">
      <c r="R63" s="296"/>
      <c r="S63" s="296"/>
    </row>
    <row r="64" spans="2:40" ht="16.5" customHeight="1" x14ac:dyDescent="0.15"/>
  </sheetData>
  <mergeCells count="75">
    <mergeCell ref="L1:Q1"/>
    <mergeCell ref="B2:K2"/>
    <mergeCell ref="L2:M3"/>
    <mergeCell ref="B3:K3"/>
    <mergeCell ref="N2:Q3"/>
    <mergeCell ref="B5:Q5"/>
    <mergeCell ref="B6:Q6"/>
    <mergeCell ref="B8:C8"/>
    <mergeCell ref="D8:K8"/>
    <mergeCell ref="L8:M8"/>
    <mergeCell ref="N8:Q8"/>
    <mergeCell ref="B9:C9"/>
    <mergeCell ref="T10:V11"/>
    <mergeCell ref="B12:B19"/>
    <mergeCell ref="D12:I12"/>
    <mergeCell ref="J12:L12"/>
    <mergeCell ref="M12:M19"/>
    <mergeCell ref="C13:C16"/>
    <mergeCell ref="D13:D16"/>
    <mergeCell ref="E13:E16"/>
    <mergeCell ref="F13:F16"/>
    <mergeCell ref="G13:G16"/>
    <mergeCell ref="H13:H16"/>
    <mergeCell ref="I13:I16"/>
    <mergeCell ref="J13:J16"/>
    <mergeCell ref="K13:K16"/>
    <mergeCell ref="L13:L16"/>
    <mergeCell ref="B21:B25"/>
    <mergeCell ref="C22:C23"/>
    <mergeCell ref="C24:C25"/>
    <mergeCell ref="B28:L28"/>
    <mergeCell ref="B29:N29"/>
    <mergeCell ref="B31:B32"/>
    <mergeCell ref="C31:F31"/>
    <mergeCell ref="G31:J31"/>
    <mergeCell ref="K31:N31"/>
    <mergeCell ref="O31:Q31"/>
    <mergeCell ref="O32:Q32"/>
    <mergeCell ref="O33:Q33"/>
    <mergeCell ref="O34:Q34"/>
    <mergeCell ref="O35:Q35"/>
    <mergeCell ref="O36:Q36"/>
    <mergeCell ref="O37:Q37"/>
    <mergeCell ref="C40:D40"/>
    <mergeCell ref="E40:G40"/>
    <mergeCell ref="J40:K40"/>
    <mergeCell ref="L40:O40"/>
    <mergeCell ref="C41:D41"/>
    <mergeCell ref="E41:G41"/>
    <mergeCell ref="J41:K41"/>
    <mergeCell ref="L41:O41"/>
    <mergeCell ref="C42:D42"/>
    <mergeCell ref="E42:G42"/>
    <mergeCell ref="J42:K42"/>
    <mergeCell ref="L42:O42"/>
    <mergeCell ref="C43:D43"/>
    <mergeCell ref="E43:G43"/>
    <mergeCell ref="J43:K43"/>
    <mergeCell ref="L43:O43"/>
    <mergeCell ref="C44:D44"/>
    <mergeCell ref="E44:G44"/>
    <mergeCell ref="J44:K44"/>
    <mergeCell ref="L44:O44"/>
    <mergeCell ref="C47:D47"/>
    <mergeCell ref="E47:G47"/>
    <mergeCell ref="I47:Q47"/>
    <mergeCell ref="C51:D51"/>
    <mergeCell ref="E51:G51"/>
    <mergeCell ref="B54:Q62"/>
    <mergeCell ref="C48:D48"/>
    <mergeCell ref="E48:G48"/>
    <mergeCell ref="C49:D49"/>
    <mergeCell ref="E49:G49"/>
    <mergeCell ref="C50:D50"/>
    <mergeCell ref="E50:G50"/>
  </mergeCells>
  <phoneticPr fontId="1"/>
  <conditionalFormatting sqref="B33:F37">
    <cfRule type="containsBlanks" dxfId="118" priority="2" stopIfTrue="1">
      <formula>LEN(TRIM(B33))=0</formula>
    </cfRule>
  </conditionalFormatting>
  <conditionalFormatting sqref="B41:H44 J41:P44 B48:I51 K48:L51 N48:O51 Q48:Q51">
    <cfRule type="containsBlanks" dxfId="117" priority="4" stopIfTrue="1">
      <formula>LEN(TRIM(B41))=0</formula>
    </cfRule>
  </conditionalFormatting>
  <conditionalFormatting sqref="B54:Q62">
    <cfRule type="containsBlanks" dxfId="116" priority="3" stopIfTrue="1">
      <formula>LEN(TRIM(B54))=0</formula>
    </cfRule>
  </conditionalFormatting>
  <conditionalFormatting sqref="D8 N8:Q8 E9 G9 I9 L9 N9">
    <cfRule type="containsBlanks" dxfId="115" priority="17">
      <formula>LEN(TRIM(D8))=0</formula>
    </cfRule>
  </conditionalFormatting>
  <conditionalFormatting sqref="D32">
    <cfRule type="cellIs" dxfId="114" priority="13" stopIfTrue="1" operator="equal">
      <formula>0</formula>
    </cfRule>
  </conditionalFormatting>
  <conditionalFormatting sqref="D17:L18">
    <cfRule type="containsBlanks" dxfId="113" priority="7" stopIfTrue="1">
      <formula>LEN(TRIM(D17))=0</formula>
    </cfRule>
  </conditionalFormatting>
  <conditionalFormatting sqref="E22:Q25">
    <cfRule type="containsBlanks" dxfId="112" priority="6" stopIfTrue="1">
      <formula>LEN(TRIM(E22))=0</formula>
    </cfRule>
  </conditionalFormatting>
  <conditionalFormatting sqref="F32">
    <cfRule type="cellIs" dxfId="111" priority="12" stopIfTrue="1" operator="equal">
      <formula>0</formula>
    </cfRule>
  </conditionalFormatting>
  <conditionalFormatting sqref="G38:O38">
    <cfRule type="cellIs" dxfId="110" priority="15" stopIfTrue="1" operator="equal">
      <formula>0</formula>
    </cfRule>
  </conditionalFormatting>
  <conditionalFormatting sqref="H32">
    <cfRule type="cellIs" dxfId="109" priority="11" stopIfTrue="1" operator="equal">
      <formula>0</formula>
    </cfRule>
  </conditionalFormatting>
  <conditionalFormatting sqref="H33:J37 L33:N37 O34:Q37">
    <cfRule type="containsBlanks" dxfId="108" priority="5" stopIfTrue="1">
      <formula>LEN(TRIM(H33))=0</formula>
    </cfRule>
  </conditionalFormatting>
  <conditionalFormatting sqref="J32">
    <cfRule type="cellIs" dxfId="107" priority="9" stopIfTrue="1" operator="equal">
      <formula>0</formula>
    </cfRule>
  </conditionalFormatting>
  <conditionalFormatting sqref="L32">
    <cfRule type="cellIs" dxfId="106" priority="10" stopIfTrue="1" operator="equal">
      <formula>0</formula>
    </cfRule>
  </conditionalFormatting>
  <conditionalFormatting sqref="N2">
    <cfRule type="containsBlanks" dxfId="105" priority="16" stopIfTrue="1">
      <formula>LEN(TRIM(N2))=0</formula>
    </cfRule>
  </conditionalFormatting>
  <conditionalFormatting sqref="N32">
    <cfRule type="cellIs" dxfId="104" priority="8" stopIfTrue="1" operator="equal">
      <formula>0</formula>
    </cfRule>
  </conditionalFormatting>
  <conditionalFormatting sqref="O48:O51">
    <cfRule type="cellIs" dxfId="103" priority="14" stopIfTrue="1" operator="equal">
      <formula>0</formula>
    </cfRule>
  </conditionalFormatting>
  <dataValidations count="5">
    <dataValidation type="list" allowBlank="1" showInputMessage="1" showErrorMessage="1" sqref="L41:O44" xr:uid="{108742C7-7C38-4A8B-B285-521EACA26D37}">
      <formula1>$V$13:$V$37</formula1>
    </dataValidation>
    <dataValidation type="list" allowBlank="1" showInputMessage="1" showErrorMessage="1" sqref="E48:G51" xr:uid="{9468AB69-F601-4772-AC28-421C16FA0765}">
      <formula1>$T$13:$T$29</formula1>
    </dataValidation>
    <dataValidation type="list" allowBlank="1" showInputMessage="1" showErrorMessage="1" sqref="C41:D44" xr:uid="{D0389367-1EA1-4B64-A1CD-A140C225FAF6}">
      <formula1>$T$46:$T$57</formula1>
    </dataValidation>
    <dataValidation type="list" allowBlank="1" showInputMessage="1" showErrorMessage="1" sqref="C48:D51" xr:uid="{DFD893B5-ABE6-406B-B3C0-8DEA7DD83475}">
      <formula1>$T$30:$T$33</formula1>
    </dataValidation>
    <dataValidation type="list" allowBlank="1" showInputMessage="1" showErrorMessage="1" sqref="E41:G44" xr:uid="{964ED7DA-D084-4FFE-A64D-1AE067215C84}">
      <formula1>$T$37:$T$43</formula1>
    </dataValidation>
  </dataValidations>
  <pageMargins left="0.51181102362204722" right="0.19685039370078741" top="0.19685039370078741" bottom="0.15748031496062992"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Option Button 1">
              <controlPr defaultSize="0" autoFill="0" autoLine="0" autoPict="0">
                <anchor moveWithCells="1">
                  <from>
                    <xdr:col>14</xdr:col>
                    <xdr:colOff>57150</xdr:colOff>
                    <xdr:row>31</xdr:row>
                    <xdr:rowOff>9525</xdr:rowOff>
                  </from>
                  <to>
                    <xdr:col>16</xdr:col>
                    <xdr:colOff>200025</xdr:colOff>
                    <xdr:row>32</xdr:row>
                    <xdr:rowOff>38100</xdr:rowOff>
                  </to>
                </anchor>
              </controlPr>
            </control>
          </mc:Choice>
        </mc:AlternateContent>
        <mc:AlternateContent xmlns:mc="http://schemas.openxmlformats.org/markup-compatibility/2006">
          <mc:Choice Requires="x14">
            <control shapeId="45058" r:id="rId5" name="Option Button 2">
              <controlPr defaultSize="0" autoFill="0" autoLine="0" autoPict="0">
                <anchor moveWithCells="1">
                  <from>
                    <xdr:col>15</xdr:col>
                    <xdr:colOff>238125</xdr:colOff>
                    <xdr:row>31</xdr:row>
                    <xdr:rowOff>9525</xdr:rowOff>
                  </from>
                  <to>
                    <xdr:col>17</xdr:col>
                    <xdr:colOff>0</xdr:colOff>
                    <xdr:row>32</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CC94-C57B-4C85-B824-7BBCCD590C78}">
  <sheetPr>
    <tabColor rgb="FFFF0000"/>
  </sheetPr>
  <dimension ref="C1:AO64"/>
  <sheetViews>
    <sheetView view="pageBreakPreview" topLeftCell="B2" zoomScaleNormal="100" zoomScaleSheetLayoutView="100" workbookViewId="0">
      <selection activeCell="BA22" sqref="BA22"/>
    </sheetView>
  </sheetViews>
  <sheetFormatPr defaultColWidth="3.375" defaultRowHeight="15.75" x14ac:dyDescent="0.15"/>
  <cols>
    <col min="1" max="1" width="0" style="235" hidden="1" customWidth="1"/>
    <col min="2" max="2" width="3.375" style="235"/>
    <col min="3" max="3" width="7.25" style="235" customWidth="1"/>
    <col min="4" max="4" width="5.625" style="235" customWidth="1"/>
    <col min="5" max="18" width="6.25" style="235" customWidth="1"/>
    <col min="19" max="19" width="1.625" style="235" customWidth="1"/>
    <col min="20" max="20" width="9.125" style="235" customWidth="1"/>
    <col min="21" max="21" width="28.25" style="235" customWidth="1"/>
    <col min="22" max="22" width="4.5" style="235" customWidth="1"/>
    <col min="23" max="23" width="31" style="235" customWidth="1"/>
    <col min="24" max="43" width="3" style="235" customWidth="1"/>
    <col min="44" max="16384" width="3.375" style="235"/>
  </cols>
  <sheetData>
    <row r="1" spans="3:41" hidden="1" x14ac:dyDescent="0.15"/>
    <row r="2" spans="3:41" ht="15" customHeight="1" x14ac:dyDescent="0.15">
      <c r="C2" s="1132" t="s">
        <v>494</v>
      </c>
      <c r="D2" s="1133"/>
      <c r="E2" s="1133"/>
      <c r="F2" s="1133"/>
      <c r="G2" s="1133"/>
      <c r="H2" s="1133"/>
      <c r="I2" s="1133"/>
      <c r="J2" s="1133"/>
      <c r="K2" s="1133"/>
      <c r="L2" s="1134"/>
      <c r="M2" s="1135" t="s">
        <v>493</v>
      </c>
      <c r="N2" s="1136"/>
      <c r="O2" s="1137">
        <v>8</v>
      </c>
      <c r="P2" s="1139" t="s">
        <v>18</v>
      </c>
      <c r="Q2" s="1141">
        <v>25</v>
      </c>
      <c r="R2" s="1123" t="s">
        <v>19</v>
      </c>
      <c r="S2" s="394"/>
      <c r="T2" s="394"/>
      <c r="U2" s="393"/>
      <c r="V2" s="393"/>
      <c r="W2" s="393"/>
      <c r="X2" s="393"/>
      <c r="Y2" s="393"/>
      <c r="Z2" s="393"/>
      <c r="AA2" s="393"/>
      <c r="AB2" s="393"/>
      <c r="AC2" s="393"/>
      <c r="AD2" s="393"/>
      <c r="AE2" s="393"/>
      <c r="AF2" s="393"/>
      <c r="AG2" s="393"/>
      <c r="AH2" s="393"/>
      <c r="AI2" s="393"/>
      <c r="AJ2" s="393"/>
      <c r="AK2" s="393"/>
      <c r="AL2" s="393"/>
      <c r="AM2" s="393"/>
      <c r="AN2" s="393"/>
    </row>
    <row r="3" spans="3:41" ht="15" customHeight="1" thickBot="1" x14ac:dyDescent="0.2">
      <c r="C3" s="1125" t="s">
        <v>492</v>
      </c>
      <c r="D3" s="1072"/>
      <c r="E3" s="1072"/>
      <c r="F3" s="1072"/>
      <c r="G3" s="1072"/>
      <c r="H3" s="1072"/>
      <c r="I3" s="1072"/>
      <c r="J3" s="1072"/>
      <c r="K3" s="1072"/>
      <c r="L3" s="1073"/>
      <c r="M3" s="1069"/>
      <c r="N3" s="1070"/>
      <c r="O3" s="1138"/>
      <c r="P3" s="1140"/>
      <c r="Q3" s="1142"/>
      <c r="R3" s="1124"/>
      <c r="S3" s="296"/>
      <c r="T3" s="296"/>
    </row>
    <row r="4" spans="3:41" s="296" customFormat="1" ht="6" customHeight="1" x14ac:dyDescent="0.15">
      <c r="C4" s="489"/>
      <c r="D4" s="391"/>
      <c r="E4" s="391"/>
      <c r="F4" s="391"/>
      <c r="G4" s="391"/>
      <c r="I4" s="391"/>
      <c r="J4" s="392"/>
      <c r="K4" s="392"/>
      <c r="L4" s="391"/>
      <c r="M4" s="391"/>
      <c r="N4" s="389"/>
      <c r="P4" s="391"/>
      <c r="Q4" s="391"/>
      <c r="R4" s="389"/>
      <c r="S4" s="301"/>
      <c r="T4" s="301"/>
      <c r="U4" s="301"/>
      <c r="V4" s="301"/>
      <c r="W4" s="301"/>
      <c r="AM4" s="389"/>
      <c r="AN4" s="390"/>
      <c r="AO4" s="389"/>
    </row>
    <row r="5" spans="3:41" ht="25.5" customHeight="1" x14ac:dyDescent="0.15">
      <c r="C5" s="1126" t="s">
        <v>491</v>
      </c>
      <c r="D5" s="1053"/>
      <c r="E5" s="1053"/>
      <c r="F5" s="1053"/>
      <c r="G5" s="1053"/>
      <c r="H5" s="1053"/>
      <c r="I5" s="1053"/>
      <c r="J5" s="1053"/>
      <c r="K5" s="1053"/>
      <c r="L5" s="1053"/>
      <c r="M5" s="1053"/>
      <c r="N5" s="1053"/>
      <c r="O5" s="1053"/>
      <c r="P5" s="1053"/>
      <c r="Q5" s="1053"/>
      <c r="R5" s="1053"/>
      <c r="S5" s="301"/>
      <c r="T5" s="301"/>
      <c r="U5" s="388"/>
      <c r="V5" s="388"/>
      <c r="W5" s="388"/>
      <c r="X5" s="388"/>
      <c r="Y5" s="388"/>
      <c r="Z5" s="388"/>
      <c r="AA5" s="388"/>
      <c r="AB5" s="388"/>
      <c r="AC5" s="388"/>
      <c r="AD5" s="388"/>
      <c r="AE5" s="388"/>
      <c r="AF5" s="388"/>
      <c r="AG5" s="388"/>
      <c r="AH5" s="388"/>
      <c r="AI5" s="388"/>
      <c r="AJ5" s="388"/>
      <c r="AK5" s="388"/>
      <c r="AL5" s="388"/>
      <c r="AM5" s="388"/>
      <c r="AN5" s="388"/>
      <c r="AO5" s="388"/>
    </row>
    <row r="6" spans="3:41" ht="20.25" customHeight="1" x14ac:dyDescent="0.15">
      <c r="C6" s="1127" t="s">
        <v>490</v>
      </c>
      <c r="D6" s="1054"/>
      <c r="E6" s="1054"/>
      <c r="F6" s="1054"/>
      <c r="G6" s="1054"/>
      <c r="H6" s="1054"/>
      <c r="I6" s="1054"/>
      <c r="J6" s="1054"/>
      <c r="K6" s="1054"/>
      <c r="L6" s="1054"/>
      <c r="M6" s="1054"/>
      <c r="N6" s="1054"/>
      <c r="O6" s="1054"/>
      <c r="P6" s="1054"/>
      <c r="Q6" s="1054"/>
      <c r="R6" s="1054"/>
      <c r="S6" s="387"/>
      <c r="T6" s="387"/>
      <c r="U6" s="386"/>
      <c r="V6" s="386"/>
      <c r="W6" s="386"/>
      <c r="X6" s="386"/>
      <c r="Y6" s="386"/>
      <c r="Z6" s="386"/>
      <c r="AA6" s="386"/>
      <c r="AB6" s="386"/>
      <c r="AC6" s="386"/>
      <c r="AD6" s="386"/>
      <c r="AE6" s="386"/>
      <c r="AF6" s="386"/>
      <c r="AG6" s="386"/>
      <c r="AH6" s="386"/>
      <c r="AI6" s="386"/>
      <c r="AJ6" s="386"/>
      <c r="AK6" s="386"/>
      <c r="AL6" s="386"/>
      <c r="AM6" s="386"/>
      <c r="AN6" s="386"/>
      <c r="AO6" s="386"/>
    </row>
    <row r="7" spans="3:41" ht="17.25" customHeight="1" thickBot="1" x14ac:dyDescent="0.2">
      <c r="C7" s="487" t="s">
        <v>489</v>
      </c>
      <c r="D7" s="327"/>
      <c r="E7" s="338"/>
      <c r="F7" s="296"/>
      <c r="G7" s="296"/>
      <c r="H7" s="296"/>
      <c r="I7" s="296"/>
      <c r="J7" s="296"/>
      <c r="K7" s="296"/>
      <c r="L7" s="296"/>
      <c r="M7" s="296"/>
      <c r="N7" s="296"/>
      <c r="O7" s="296"/>
      <c r="P7" s="296"/>
      <c r="Q7" s="296"/>
      <c r="R7" s="296"/>
      <c r="S7" s="296"/>
      <c r="T7" s="296"/>
    </row>
    <row r="8" spans="3:41" ht="19.5" customHeight="1" thickBot="1" x14ac:dyDescent="0.2">
      <c r="C8" s="1128" t="s">
        <v>448</v>
      </c>
      <c r="D8" s="1056"/>
      <c r="E8" s="1129" t="s">
        <v>663</v>
      </c>
      <c r="F8" s="1130"/>
      <c r="G8" s="1130"/>
      <c r="H8" s="1130"/>
      <c r="I8" s="1130"/>
      <c r="J8" s="1130"/>
      <c r="K8" s="1130"/>
      <c r="L8" s="1131"/>
      <c r="M8" s="1060" t="s">
        <v>487</v>
      </c>
      <c r="N8" s="1061"/>
      <c r="O8" s="1130" t="s">
        <v>662</v>
      </c>
      <c r="P8" s="1130"/>
      <c r="Q8" s="1130"/>
      <c r="R8" s="1131"/>
      <c r="S8" s="296"/>
      <c r="T8" s="296"/>
    </row>
    <row r="9" spans="3:41" ht="19.5" customHeight="1" thickBot="1" x14ac:dyDescent="0.2">
      <c r="C9" s="1143" t="s">
        <v>1</v>
      </c>
      <c r="D9" s="1030"/>
      <c r="E9" s="385" t="s">
        <v>148</v>
      </c>
      <c r="F9" s="552">
        <v>6</v>
      </c>
      <c r="G9" s="383" t="s">
        <v>195</v>
      </c>
      <c r="H9" s="550">
        <v>10</v>
      </c>
      <c r="I9" s="379" t="s">
        <v>18</v>
      </c>
      <c r="J9" s="550">
        <v>18</v>
      </c>
      <c r="K9" s="379" t="s">
        <v>19</v>
      </c>
      <c r="L9" s="382" t="s">
        <v>444</v>
      </c>
      <c r="M9" s="551">
        <v>10</v>
      </c>
      <c r="N9" s="379" t="s">
        <v>18</v>
      </c>
      <c r="O9" s="550">
        <v>20</v>
      </c>
      <c r="P9" s="379" t="s">
        <v>19</v>
      </c>
      <c r="Q9" s="378"/>
      <c r="R9" s="549"/>
      <c r="S9" s="296"/>
      <c r="T9" s="296"/>
    </row>
    <row r="10" spans="3:41" ht="11.25" customHeight="1" x14ac:dyDescent="0.15">
      <c r="C10" s="548"/>
      <c r="D10" s="376"/>
      <c r="E10" s="359"/>
      <c r="F10" s="359"/>
      <c r="G10" s="359"/>
      <c r="H10" s="359"/>
      <c r="I10" s="359"/>
      <c r="J10" s="359"/>
      <c r="K10" s="359"/>
      <c r="L10" s="359"/>
      <c r="M10" s="359"/>
      <c r="N10" s="359"/>
      <c r="O10" s="359"/>
      <c r="P10" s="359"/>
      <c r="Q10" s="359"/>
      <c r="R10" s="547"/>
      <c r="S10" s="296"/>
      <c r="T10" s="296"/>
      <c r="U10" s="1031" t="s">
        <v>439</v>
      </c>
      <c r="V10" s="1031"/>
      <c r="W10" s="1031"/>
    </row>
    <row r="11" spans="3:41" ht="15.75" customHeight="1" thickBot="1" x14ac:dyDescent="0.2">
      <c r="C11" s="546" t="s">
        <v>486</v>
      </c>
      <c r="D11" s="375"/>
      <c r="E11" s="374"/>
      <c r="F11" s="359"/>
      <c r="G11" s="373" t="s">
        <v>485</v>
      </c>
      <c r="H11" s="359"/>
      <c r="I11" s="359"/>
      <c r="J11" s="359"/>
      <c r="K11" s="359"/>
      <c r="L11" s="359"/>
      <c r="M11" s="359"/>
      <c r="N11" s="359"/>
      <c r="O11" s="359"/>
      <c r="P11" s="359"/>
      <c r="Q11" s="359"/>
      <c r="R11" s="359"/>
      <c r="S11" s="296"/>
      <c r="T11" s="296"/>
      <c r="U11" s="1031"/>
      <c r="V11" s="1031"/>
      <c r="W11" s="1031"/>
    </row>
    <row r="12" spans="3:41" ht="14.25" customHeight="1" thickBot="1" x14ac:dyDescent="0.2">
      <c r="C12" s="1032" t="s">
        <v>661</v>
      </c>
      <c r="D12" s="372"/>
      <c r="E12" s="1035" t="s">
        <v>484</v>
      </c>
      <c r="F12" s="1036"/>
      <c r="G12" s="1036"/>
      <c r="H12" s="1036"/>
      <c r="I12" s="1036"/>
      <c r="J12" s="1037"/>
      <c r="K12" s="1035" t="s">
        <v>483</v>
      </c>
      <c r="L12" s="1036"/>
      <c r="M12" s="1037"/>
      <c r="N12" s="1038"/>
      <c r="O12" s="364"/>
      <c r="P12" s="296"/>
      <c r="Q12" s="296"/>
      <c r="R12" s="296"/>
      <c r="S12" s="296"/>
      <c r="T12" s="296"/>
      <c r="U12" s="253" t="s">
        <v>434</v>
      </c>
      <c r="V12" s="243"/>
      <c r="W12" s="253" t="s">
        <v>433</v>
      </c>
    </row>
    <row r="13" spans="3:41" ht="14.25" customHeight="1" thickTop="1" x14ac:dyDescent="0.15">
      <c r="C13" s="1033"/>
      <c r="D13" s="1039"/>
      <c r="E13" s="1042" t="s">
        <v>482</v>
      </c>
      <c r="F13" s="1042" t="s">
        <v>481</v>
      </c>
      <c r="G13" s="1045" t="s">
        <v>2</v>
      </c>
      <c r="H13" s="1042" t="s">
        <v>3</v>
      </c>
      <c r="I13" s="1042" t="s">
        <v>4</v>
      </c>
      <c r="J13" s="1048" t="s">
        <v>480</v>
      </c>
      <c r="K13" s="1049" t="s">
        <v>479</v>
      </c>
      <c r="L13" s="1049" t="s">
        <v>478</v>
      </c>
      <c r="M13" s="1051" t="s">
        <v>185</v>
      </c>
      <c r="N13" s="1038"/>
      <c r="O13" s="364"/>
      <c r="P13" s="296"/>
      <c r="Q13" s="296"/>
      <c r="R13" s="296"/>
      <c r="S13" s="296"/>
      <c r="T13" s="296"/>
      <c r="U13" s="252"/>
      <c r="V13" s="243"/>
      <c r="W13" s="252"/>
    </row>
    <row r="14" spans="3:41" ht="14.25" customHeight="1" x14ac:dyDescent="0.15">
      <c r="C14" s="1033"/>
      <c r="D14" s="1040"/>
      <c r="E14" s="1043"/>
      <c r="F14" s="1043"/>
      <c r="G14" s="1046"/>
      <c r="H14" s="1043"/>
      <c r="I14" s="1043"/>
      <c r="J14" s="1049"/>
      <c r="K14" s="1049"/>
      <c r="L14" s="1049"/>
      <c r="M14" s="1051"/>
      <c r="N14" s="1038"/>
      <c r="O14" s="364"/>
      <c r="P14" s="296"/>
      <c r="Q14" s="296"/>
      <c r="R14" s="296"/>
      <c r="S14" s="296"/>
      <c r="T14" s="296"/>
      <c r="U14" s="252" t="s">
        <v>426</v>
      </c>
      <c r="V14" s="243"/>
      <c r="W14" s="252" t="s">
        <v>429</v>
      </c>
    </row>
    <row r="15" spans="3:41" ht="14.25" customHeight="1" x14ac:dyDescent="0.15">
      <c r="C15" s="1033"/>
      <c r="D15" s="1040"/>
      <c r="E15" s="1043"/>
      <c r="F15" s="1043"/>
      <c r="G15" s="1046"/>
      <c r="H15" s="1043"/>
      <c r="I15" s="1043"/>
      <c r="J15" s="1049"/>
      <c r="K15" s="1049"/>
      <c r="L15" s="1049"/>
      <c r="M15" s="1051"/>
      <c r="N15" s="1038"/>
      <c r="O15" s="364"/>
      <c r="P15" s="296"/>
      <c r="Q15" s="296"/>
      <c r="R15" s="296"/>
      <c r="S15" s="296"/>
      <c r="T15" s="296"/>
      <c r="U15" s="252" t="s">
        <v>424</v>
      </c>
      <c r="V15" s="243"/>
      <c r="W15" s="252" t="s">
        <v>427</v>
      </c>
    </row>
    <row r="16" spans="3:41" ht="14.25" customHeight="1" x14ac:dyDescent="0.15">
      <c r="C16" s="1033"/>
      <c r="D16" s="1041"/>
      <c r="E16" s="1044"/>
      <c r="F16" s="1044"/>
      <c r="G16" s="1047"/>
      <c r="H16" s="1044"/>
      <c r="I16" s="1044"/>
      <c r="J16" s="1050"/>
      <c r="K16" s="1050"/>
      <c r="L16" s="1050"/>
      <c r="M16" s="1052"/>
      <c r="N16" s="1038"/>
      <c r="O16" s="364"/>
      <c r="P16" s="296"/>
      <c r="Q16" s="296"/>
      <c r="R16" s="296"/>
      <c r="S16" s="296"/>
      <c r="T16" s="296"/>
      <c r="U16" s="252" t="s">
        <v>422</v>
      </c>
      <c r="V16" s="243"/>
      <c r="W16" s="252" t="s">
        <v>425</v>
      </c>
    </row>
    <row r="17" spans="3:23" ht="15" customHeight="1" x14ac:dyDescent="0.15">
      <c r="C17" s="1033"/>
      <c r="D17" s="371" t="s">
        <v>5</v>
      </c>
      <c r="E17" s="370"/>
      <c r="F17" s="370"/>
      <c r="G17" s="545">
        <v>35</v>
      </c>
      <c r="H17" s="370"/>
      <c r="I17" s="370"/>
      <c r="J17" s="370"/>
      <c r="K17" s="370"/>
      <c r="L17" s="370"/>
      <c r="M17" s="545">
        <v>2</v>
      </c>
      <c r="N17" s="1038"/>
      <c r="O17" s="364"/>
      <c r="P17" s="296"/>
      <c r="Q17" s="296"/>
      <c r="R17" s="296"/>
      <c r="S17" s="296"/>
      <c r="T17" s="296"/>
      <c r="U17" s="252" t="s">
        <v>420</v>
      </c>
      <c r="V17" s="243"/>
      <c r="W17" s="252" t="s">
        <v>660</v>
      </c>
    </row>
    <row r="18" spans="3:23" ht="15" customHeight="1" x14ac:dyDescent="0.15">
      <c r="C18" s="1033"/>
      <c r="D18" s="369" t="s">
        <v>6</v>
      </c>
      <c r="E18" s="368"/>
      <c r="F18" s="368"/>
      <c r="G18" s="544">
        <v>37</v>
      </c>
      <c r="H18" s="368"/>
      <c r="I18" s="368"/>
      <c r="J18" s="368"/>
      <c r="K18" s="368"/>
      <c r="L18" s="368"/>
      <c r="M18" s="543">
        <v>2</v>
      </c>
      <c r="N18" s="1038"/>
      <c r="O18" s="364"/>
      <c r="P18" s="296"/>
      <c r="Q18" s="296"/>
      <c r="R18" s="296"/>
      <c r="S18" s="296"/>
      <c r="T18" s="296"/>
      <c r="U18" s="282" t="s">
        <v>417</v>
      </c>
      <c r="V18" s="243"/>
      <c r="W18" s="252" t="s">
        <v>659</v>
      </c>
    </row>
    <row r="19" spans="3:23" ht="15" customHeight="1" x14ac:dyDescent="0.15">
      <c r="C19" s="1034"/>
      <c r="D19" s="366" t="s">
        <v>13</v>
      </c>
      <c r="E19" s="365">
        <f t="shared" ref="E19:M19" si="0">SUM(E17:E18)</f>
        <v>0</v>
      </c>
      <c r="F19" s="365">
        <f t="shared" si="0"/>
        <v>0</v>
      </c>
      <c r="G19" s="542">
        <f t="shared" si="0"/>
        <v>72</v>
      </c>
      <c r="H19" s="365">
        <f t="shared" si="0"/>
        <v>0</v>
      </c>
      <c r="I19" s="365">
        <f t="shared" si="0"/>
        <v>0</v>
      </c>
      <c r="J19" s="365">
        <f t="shared" si="0"/>
        <v>0</v>
      </c>
      <c r="K19" s="365">
        <f t="shared" si="0"/>
        <v>0</v>
      </c>
      <c r="L19" s="365">
        <f t="shared" si="0"/>
        <v>0</v>
      </c>
      <c r="M19" s="542">
        <f t="shared" si="0"/>
        <v>4</v>
      </c>
      <c r="N19" s="1038"/>
      <c r="O19" s="364"/>
      <c r="P19" s="296"/>
      <c r="Q19" s="296"/>
      <c r="R19" s="296"/>
      <c r="S19" s="296"/>
      <c r="T19" s="296"/>
      <c r="U19" s="252" t="s">
        <v>416</v>
      </c>
      <c r="V19" s="243"/>
      <c r="W19" s="252" t="s">
        <v>421</v>
      </c>
    </row>
    <row r="20" spans="3:23" ht="8.25" customHeight="1" x14ac:dyDescent="0.15">
      <c r="C20" s="541"/>
      <c r="D20" s="454"/>
      <c r="E20" s="453"/>
      <c r="F20" s="453"/>
      <c r="G20" s="453"/>
      <c r="H20" s="453"/>
      <c r="I20" s="453"/>
      <c r="J20" s="453"/>
      <c r="K20" s="453"/>
      <c r="L20" s="453"/>
      <c r="M20" s="453"/>
      <c r="N20" s="453"/>
      <c r="O20" s="359"/>
      <c r="P20" s="359"/>
      <c r="Q20" s="359"/>
      <c r="R20" s="540"/>
      <c r="S20" s="296"/>
      <c r="T20" s="296"/>
      <c r="U20" s="252" t="s">
        <v>658</v>
      </c>
      <c r="V20" s="243"/>
      <c r="W20" s="252" t="s">
        <v>419</v>
      </c>
    </row>
    <row r="21" spans="3:23" ht="15.75" customHeight="1" x14ac:dyDescent="0.15">
      <c r="C21" s="1022" t="s">
        <v>477</v>
      </c>
      <c r="D21" s="361" t="s">
        <v>476</v>
      </c>
      <c r="E21" s="539" t="s">
        <v>475</v>
      </c>
      <c r="F21" s="361" t="s">
        <v>474</v>
      </c>
      <c r="G21" s="361" t="s">
        <v>473</v>
      </c>
      <c r="H21" s="361" t="s">
        <v>472</v>
      </c>
      <c r="I21" s="361" t="s">
        <v>209</v>
      </c>
      <c r="J21" s="361" t="s">
        <v>210</v>
      </c>
      <c r="K21" s="361" t="s">
        <v>211</v>
      </c>
      <c r="L21" s="361" t="s">
        <v>212</v>
      </c>
      <c r="M21" s="361" t="s">
        <v>213</v>
      </c>
      <c r="N21" s="361" t="s">
        <v>248</v>
      </c>
      <c r="O21" s="361" t="s">
        <v>249</v>
      </c>
      <c r="P21" s="361" t="s">
        <v>250</v>
      </c>
      <c r="Q21" s="361" t="s">
        <v>251</v>
      </c>
      <c r="R21" s="361" t="s">
        <v>252</v>
      </c>
      <c r="S21" s="359"/>
      <c r="T21" s="296"/>
      <c r="U21" s="252" t="s">
        <v>657</v>
      </c>
      <c r="V21" s="243"/>
      <c r="W21" s="252" t="s">
        <v>656</v>
      </c>
    </row>
    <row r="22" spans="3:23" ht="17.25" customHeight="1" x14ac:dyDescent="0.15">
      <c r="C22" s="1023"/>
      <c r="D22" s="1025" t="s">
        <v>471</v>
      </c>
      <c r="E22" s="357" t="s">
        <v>5</v>
      </c>
      <c r="F22" s="537">
        <v>36</v>
      </c>
      <c r="G22" s="536">
        <v>37</v>
      </c>
      <c r="H22" s="538"/>
      <c r="I22" s="538"/>
      <c r="J22" s="538"/>
      <c r="K22" s="538"/>
      <c r="L22" s="538"/>
      <c r="M22" s="538"/>
      <c r="N22" s="538"/>
      <c r="O22" s="538"/>
      <c r="P22" s="538"/>
      <c r="Q22" s="538"/>
      <c r="R22" s="538"/>
      <c r="S22" s="359"/>
      <c r="T22" s="296"/>
      <c r="U22" s="252" t="s">
        <v>655</v>
      </c>
      <c r="V22" s="243"/>
      <c r="W22" s="252" t="s">
        <v>654</v>
      </c>
    </row>
    <row r="23" spans="3:23" ht="17.25" customHeight="1" x14ac:dyDescent="0.15">
      <c r="C23" s="1023"/>
      <c r="D23" s="1025"/>
      <c r="E23" s="357" t="s">
        <v>6</v>
      </c>
      <c r="F23" s="537">
        <v>39</v>
      </c>
      <c r="G23" s="536">
        <v>39</v>
      </c>
      <c r="H23" s="346"/>
      <c r="I23" s="346"/>
      <c r="J23" s="346"/>
      <c r="K23" s="346"/>
      <c r="L23" s="346"/>
      <c r="M23" s="346"/>
      <c r="N23" s="346"/>
      <c r="O23" s="346"/>
      <c r="P23" s="346"/>
      <c r="Q23" s="346"/>
      <c r="R23" s="346"/>
      <c r="S23" s="301"/>
      <c r="T23" s="296"/>
      <c r="U23" s="252" t="s">
        <v>653</v>
      </c>
      <c r="V23" s="243"/>
      <c r="W23" s="252" t="s">
        <v>652</v>
      </c>
    </row>
    <row r="24" spans="3:23" ht="17.25" customHeight="1" x14ac:dyDescent="0.15">
      <c r="C24" s="1023"/>
      <c r="D24" s="1025" t="s">
        <v>470</v>
      </c>
      <c r="E24" s="357" t="s">
        <v>5</v>
      </c>
      <c r="F24" s="531">
        <v>1</v>
      </c>
      <c r="G24" s="531"/>
      <c r="H24" s="346"/>
      <c r="I24" s="346"/>
      <c r="J24" s="346"/>
      <c r="K24" s="346"/>
      <c r="L24" s="346"/>
      <c r="M24" s="346"/>
      <c r="N24" s="346"/>
      <c r="O24" s="346"/>
      <c r="P24" s="346"/>
      <c r="Q24" s="346"/>
      <c r="R24" s="346"/>
      <c r="S24" s="301"/>
      <c r="T24" s="296"/>
      <c r="U24" s="252" t="s">
        <v>650</v>
      </c>
      <c r="V24" s="243"/>
      <c r="W24" s="252" t="s">
        <v>651</v>
      </c>
    </row>
    <row r="25" spans="3:23" ht="17.25" customHeight="1" thickBot="1" x14ac:dyDescent="0.2">
      <c r="C25" s="1024"/>
      <c r="D25" s="1025"/>
      <c r="E25" s="357" t="s">
        <v>6</v>
      </c>
      <c r="F25" s="531">
        <v>1</v>
      </c>
      <c r="G25" s="531"/>
      <c r="H25" s="346"/>
      <c r="I25" s="346"/>
      <c r="J25" s="346"/>
      <c r="K25" s="346"/>
      <c r="L25" s="346"/>
      <c r="M25" s="346"/>
      <c r="N25" s="346"/>
      <c r="O25" s="346"/>
      <c r="P25" s="346"/>
      <c r="Q25" s="346"/>
      <c r="R25" s="346"/>
      <c r="S25" s="301"/>
      <c r="T25" s="296"/>
      <c r="U25" s="252" t="s">
        <v>649</v>
      </c>
      <c r="V25" s="243"/>
      <c r="W25" s="256"/>
    </row>
    <row r="26" spans="3:23" ht="15" customHeight="1" x14ac:dyDescent="0.15">
      <c r="C26" s="523"/>
      <c r="E26" s="296"/>
      <c r="F26" s="296"/>
      <c r="G26" s="296"/>
      <c r="H26" s="296"/>
      <c r="I26" s="296"/>
      <c r="J26" s="296"/>
      <c r="K26" s="296"/>
      <c r="L26" s="296"/>
      <c r="M26" s="296"/>
      <c r="N26" s="296"/>
      <c r="O26" s="296"/>
      <c r="P26" s="296"/>
      <c r="Q26" s="296"/>
      <c r="R26" s="535"/>
      <c r="S26" s="296"/>
      <c r="T26" s="296"/>
      <c r="U26" s="252" t="s">
        <v>650</v>
      </c>
      <c r="V26" s="243"/>
      <c r="W26" s="252" t="s">
        <v>383</v>
      </c>
    </row>
    <row r="27" spans="3:23" ht="18" customHeight="1" x14ac:dyDescent="0.15">
      <c r="C27" s="327" t="s">
        <v>469</v>
      </c>
      <c r="D27" s="355"/>
      <c r="E27" s="354"/>
      <c r="F27" s="450"/>
      <c r="G27" s="450"/>
      <c r="H27" s="450"/>
      <c r="I27" s="450"/>
      <c r="J27" s="450"/>
      <c r="K27" s="450"/>
      <c r="L27" s="450"/>
      <c r="M27" s="450"/>
      <c r="N27" s="450"/>
      <c r="O27" s="450"/>
      <c r="P27" s="450"/>
      <c r="Q27" s="296"/>
      <c r="R27" s="296"/>
      <c r="S27" s="296"/>
      <c r="T27" s="296"/>
      <c r="U27" s="252"/>
      <c r="V27" s="243"/>
      <c r="W27" s="252" t="s">
        <v>398</v>
      </c>
    </row>
    <row r="28" spans="3:23" ht="18" customHeight="1" x14ac:dyDescent="0.15">
      <c r="C28" s="1026" t="s">
        <v>468</v>
      </c>
      <c r="D28" s="1026"/>
      <c r="E28" s="1026"/>
      <c r="F28" s="1026"/>
      <c r="G28" s="1026"/>
      <c r="H28" s="1026"/>
      <c r="I28" s="1026"/>
      <c r="J28" s="1026"/>
      <c r="K28" s="1026"/>
      <c r="L28" s="1026"/>
      <c r="M28" s="1026"/>
      <c r="N28" s="450"/>
      <c r="O28" s="450"/>
      <c r="P28" s="450"/>
      <c r="Q28" s="296"/>
      <c r="R28" s="296"/>
      <c r="S28" s="296"/>
      <c r="T28" s="296"/>
      <c r="U28" s="252"/>
      <c r="V28" s="243"/>
      <c r="W28" s="252" t="s">
        <v>393</v>
      </c>
    </row>
    <row r="29" spans="3:23" ht="18" customHeight="1" x14ac:dyDescent="0.15">
      <c r="C29" s="1027" t="s">
        <v>467</v>
      </c>
      <c r="D29" s="1028"/>
      <c r="E29" s="1028"/>
      <c r="F29" s="1028"/>
      <c r="G29" s="1028"/>
      <c r="H29" s="1028"/>
      <c r="I29" s="1028"/>
      <c r="J29" s="1028"/>
      <c r="K29" s="1028"/>
      <c r="L29" s="1028"/>
      <c r="M29" s="1028"/>
      <c r="N29" s="1028"/>
      <c r="O29" s="1028"/>
      <c r="P29" s="450"/>
      <c r="Q29" s="296"/>
      <c r="R29" s="296"/>
      <c r="S29" s="296"/>
      <c r="T29" s="296"/>
      <c r="U29" s="252" t="s">
        <v>649</v>
      </c>
      <c r="V29" s="243"/>
      <c r="W29" s="252" t="s">
        <v>401</v>
      </c>
    </row>
    <row r="30" spans="3:23" ht="19.5" thickBot="1" x14ac:dyDescent="0.2">
      <c r="C30" s="353" t="s">
        <v>466</v>
      </c>
      <c r="D30" s="1"/>
      <c r="E30" s="450"/>
      <c r="F30" s="450"/>
      <c r="G30" s="450"/>
      <c r="H30" s="450"/>
      <c r="I30" s="450"/>
      <c r="J30" s="450"/>
      <c r="K30" s="450"/>
      <c r="L30" s="450"/>
      <c r="M30" s="450"/>
      <c r="N30" s="450"/>
      <c r="O30" s="450"/>
      <c r="P30" s="450"/>
      <c r="Q30" s="296"/>
      <c r="R30" s="296"/>
      <c r="S30" s="296"/>
      <c r="T30" s="296"/>
      <c r="U30" s="277" t="s">
        <v>407</v>
      </c>
      <c r="V30" s="275"/>
      <c r="W30" s="252" t="s">
        <v>397</v>
      </c>
    </row>
    <row r="31" spans="3:23" ht="29.25" customHeight="1" thickBot="1" x14ac:dyDescent="0.2">
      <c r="C31" s="1121" t="s">
        <v>394</v>
      </c>
      <c r="D31" s="1013" t="s">
        <v>437</v>
      </c>
      <c r="E31" s="1014"/>
      <c r="F31" s="1014"/>
      <c r="G31" s="1015"/>
      <c r="H31" s="1013" t="s">
        <v>436</v>
      </c>
      <c r="I31" s="1014"/>
      <c r="J31" s="1014"/>
      <c r="K31" s="1015"/>
      <c r="L31" s="1013" t="s">
        <v>465</v>
      </c>
      <c r="M31" s="1014"/>
      <c r="N31" s="1014"/>
      <c r="O31" s="1015"/>
      <c r="P31" s="1016" t="s">
        <v>464</v>
      </c>
      <c r="Q31" s="1112"/>
      <c r="R31" s="1113"/>
      <c r="S31" s="296"/>
      <c r="T31" s="296"/>
      <c r="U31" s="256" t="s">
        <v>406</v>
      </c>
      <c r="V31" s="243"/>
      <c r="W31" s="252" t="s">
        <v>398</v>
      </c>
    </row>
    <row r="32" spans="3:23" ht="18" customHeight="1" x14ac:dyDescent="0.15">
      <c r="C32" s="1122"/>
      <c r="D32" s="352" t="s">
        <v>246</v>
      </c>
      <c r="E32" s="351" t="s">
        <v>432</v>
      </c>
      <c r="F32" s="351" t="s">
        <v>2</v>
      </c>
      <c r="G32" s="350" t="s">
        <v>463</v>
      </c>
      <c r="H32" s="352" t="s">
        <v>246</v>
      </c>
      <c r="I32" s="351" t="s">
        <v>432</v>
      </c>
      <c r="J32" s="351" t="s">
        <v>2</v>
      </c>
      <c r="K32" s="350" t="s">
        <v>463</v>
      </c>
      <c r="L32" s="352" t="s">
        <v>246</v>
      </c>
      <c r="M32" s="351" t="s">
        <v>432</v>
      </c>
      <c r="N32" s="351" t="s">
        <v>2</v>
      </c>
      <c r="O32" s="350" t="s">
        <v>463</v>
      </c>
      <c r="P32" s="1019"/>
      <c r="Q32" s="1020"/>
      <c r="R32" s="1114"/>
      <c r="S32" s="296"/>
      <c r="T32" s="296"/>
      <c r="U32" s="270"/>
      <c r="V32" s="243"/>
      <c r="W32" s="252" t="s">
        <v>387</v>
      </c>
    </row>
    <row r="33" spans="3:40" ht="16.5" customHeight="1" x14ac:dyDescent="0.15">
      <c r="C33" s="534">
        <v>45217</v>
      </c>
      <c r="D33" s="533">
        <f>SUM(E33:G33)</f>
        <v>0</v>
      </c>
      <c r="E33" s="532"/>
      <c r="F33" s="531"/>
      <c r="G33" s="530"/>
      <c r="H33" s="533"/>
      <c r="I33" s="532"/>
      <c r="J33" s="531"/>
      <c r="K33" s="530"/>
      <c r="L33" s="533">
        <f>SUM(M33:O33)</f>
        <v>75</v>
      </c>
      <c r="M33" s="532"/>
      <c r="N33" s="531">
        <v>71</v>
      </c>
      <c r="O33" s="530">
        <v>4</v>
      </c>
      <c r="P33" s="1115" t="s">
        <v>462</v>
      </c>
      <c r="Q33" s="1116"/>
      <c r="R33" s="1117"/>
      <c r="S33" s="296"/>
      <c r="T33" s="296"/>
      <c r="U33" s="252" t="s">
        <v>8</v>
      </c>
      <c r="V33" s="243"/>
      <c r="W33" s="252" t="s">
        <v>648</v>
      </c>
    </row>
    <row r="34" spans="3:40" ht="16.5" customHeight="1" x14ac:dyDescent="0.15">
      <c r="C34" s="534">
        <v>45218</v>
      </c>
      <c r="D34" s="533">
        <f>SUM(E34:G34)</f>
        <v>75</v>
      </c>
      <c r="E34" s="532"/>
      <c r="F34" s="531">
        <v>71</v>
      </c>
      <c r="G34" s="530">
        <v>4</v>
      </c>
      <c r="H34" s="533">
        <f>SUM(I34:K34)</f>
        <v>0</v>
      </c>
      <c r="I34" s="532"/>
      <c r="J34" s="531"/>
      <c r="K34" s="530"/>
      <c r="L34" s="533">
        <f>SUM(M34:O34)</f>
        <v>76</v>
      </c>
      <c r="M34" s="532"/>
      <c r="N34" s="531">
        <v>72</v>
      </c>
      <c r="O34" s="530">
        <v>4</v>
      </c>
      <c r="P34" s="1118" t="s">
        <v>647</v>
      </c>
      <c r="Q34" s="1119"/>
      <c r="R34" s="1120"/>
      <c r="S34" s="296"/>
      <c r="T34" s="296"/>
      <c r="U34" s="252" t="s">
        <v>9</v>
      </c>
      <c r="V34" s="243"/>
      <c r="W34" s="252" t="s">
        <v>646</v>
      </c>
    </row>
    <row r="35" spans="3:40" ht="16.5" customHeight="1" thickBot="1" x14ac:dyDescent="0.2">
      <c r="C35" s="534">
        <v>45219</v>
      </c>
      <c r="D35" s="533">
        <f>SUM(E35:G35)</f>
        <v>76</v>
      </c>
      <c r="E35" s="532"/>
      <c r="F35" s="531">
        <v>72</v>
      </c>
      <c r="G35" s="530">
        <v>4</v>
      </c>
      <c r="H35" s="533">
        <f>SUM(I35:K35)</f>
        <v>0</v>
      </c>
      <c r="I35" s="532"/>
      <c r="J35" s="531"/>
      <c r="K35" s="530"/>
      <c r="L35" s="533">
        <f>SUM(M35:O35)</f>
        <v>0</v>
      </c>
      <c r="M35" s="532"/>
      <c r="N35" s="531"/>
      <c r="O35" s="530"/>
      <c r="P35" s="1019"/>
      <c r="Q35" s="1020"/>
      <c r="R35" s="1114"/>
      <c r="S35" s="296"/>
      <c r="T35" s="296"/>
      <c r="U35" s="256" t="s">
        <v>10</v>
      </c>
      <c r="V35" s="243"/>
      <c r="W35" s="252" t="s">
        <v>645</v>
      </c>
    </row>
    <row r="36" spans="3:40" ht="16.5" customHeight="1" thickBot="1" x14ac:dyDescent="0.2">
      <c r="C36" s="529"/>
      <c r="D36" s="348">
        <f>SUM(E36:G36)</f>
        <v>0</v>
      </c>
      <c r="E36" s="528"/>
      <c r="F36" s="527"/>
      <c r="G36" s="345"/>
      <c r="H36" s="348">
        <f>SUM(I36:K36)</f>
        <v>0</v>
      </c>
      <c r="I36" s="528"/>
      <c r="J36" s="527"/>
      <c r="K36" s="345"/>
      <c r="L36" s="348">
        <f>SUM(M36:O36)</f>
        <v>0</v>
      </c>
      <c r="M36" s="528"/>
      <c r="N36" s="527"/>
      <c r="O36" s="345"/>
      <c r="P36" s="1007"/>
      <c r="Q36" s="992"/>
      <c r="R36" s="993"/>
      <c r="S36" s="296"/>
      <c r="T36" s="296"/>
      <c r="U36" s="243"/>
      <c r="V36" s="243"/>
      <c r="W36" s="256" t="s">
        <v>380</v>
      </c>
    </row>
    <row r="37" spans="3:40" ht="16.5" customHeight="1" thickBot="1" x14ac:dyDescent="0.2">
      <c r="C37" s="526"/>
      <c r="D37" s="343">
        <f>SUM(E37:G37)</f>
        <v>0</v>
      </c>
      <c r="E37" s="525"/>
      <c r="F37" s="524"/>
      <c r="G37" s="340"/>
      <c r="H37" s="343">
        <f>SUM(I37:K37)</f>
        <v>0</v>
      </c>
      <c r="I37" s="525"/>
      <c r="J37" s="524"/>
      <c r="K37" s="340"/>
      <c r="L37" s="343">
        <f>SUM(M37:O37)</f>
        <v>0</v>
      </c>
      <c r="M37" s="525"/>
      <c r="N37" s="524"/>
      <c r="O37" s="340"/>
      <c r="P37" s="1009"/>
      <c r="Q37" s="980"/>
      <c r="R37" s="981"/>
      <c r="S37" s="296"/>
      <c r="T37" s="296"/>
      <c r="U37" s="243"/>
      <c r="V37" s="243"/>
      <c r="W37" s="243"/>
    </row>
    <row r="38" spans="3:40" ht="6" customHeight="1" thickBot="1" x14ac:dyDescent="0.2">
      <c r="C38" s="523"/>
      <c r="E38" s="296"/>
      <c r="F38" s="296"/>
      <c r="G38" s="296"/>
      <c r="H38" s="296"/>
      <c r="I38" s="296"/>
      <c r="J38" s="296"/>
      <c r="K38" s="296"/>
      <c r="L38" s="296"/>
      <c r="M38" s="296"/>
      <c r="N38" s="296"/>
      <c r="O38" s="296"/>
      <c r="P38" s="296"/>
      <c r="Q38" s="296"/>
      <c r="R38" s="488"/>
      <c r="S38" s="296"/>
      <c r="T38" s="296"/>
      <c r="U38" s="253" t="s">
        <v>389</v>
      </c>
      <c r="V38" s="243"/>
      <c r="W38" s="243"/>
      <c r="Y38" s="297"/>
      <c r="Z38" s="297"/>
      <c r="AA38" s="297"/>
      <c r="AB38" s="297"/>
      <c r="AC38" s="297"/>
      <c r="AD38" s="297"/>
      <c r="AE38" s="297"/>
      <c r="AF38" s="297"/>
      <c r="AG38" s="297"/>
    </row>
    <row r="39" spans="3:40" ht="16.5" customHeight="1" thickTop="1" thickBot="1" x14ac:dyDescent="0.2">
      <c r="C39" s="487" t="s">
        <v>461</v>
      </c>
      <c r="D39" s="327"/>
      <c r="E39" s="326" t="s">
        <v>455</v>
      </c>
      <c r="F39" s="296"/>
      <c r="G39" s="296"/>
      <c r="H39" s="296"/>
      <c r="I39" s="296"/>
      <c r="J39" s="296"/>
      <c r="K39" s="296"/>
      <c r="L39" s="302" t="s">
        <v>460</v>
      </c>
      <c r="M39" s="327"/>
      <c r="N39" s="327"/>
      <c r="O39" s="327"/>
      <c r="P39" s="327"/>
      <c r="Q39" s="327"/>
      <c r="R39" s="296"/>
      <c r="S39" s="296"/>
      <c r="T39" s="296"/>
      <c r="U39" s="252"/>
      <c r="V39" s="243"/>
    </row>
    <row r="40" spans="3:40" ht="18.75" x14ac:dyDescent="0.15">
      <c r="C40" s="452" t="s">
        <v>394</v>
      </c>
      <c r="D40" s="999" t="s">
        <v>459</v>
      </c>
      <c r="E40" s="1000"/>
      <c r="F40" s="999" t="s">
        <v>458</v>
      </c>
      <c r="G40" s="1000"/>
      <c r="H40" s="1001"/>
      <c r="I40" s="335" t="s">
        <v>457</v>
      </c>
      <c r="J40" s="336"/>
      <c r="K40" s="1002" t="s">
        <v>394</v>
      </c>
      <c r="L40" s="986"/>
      <c r="M40" s="1003" t="s">
        <v>458</v>
      </c>
      <c r="N40" s="1003"/>
      <c r="O40" s="1003"/>
      <c r="P40" s="1003"/>
      <c r="Q40" s="335" t="s">
        <v>457</v>
      </c>
      <c r="R40" s="296"/>
      <c r="S40" s="296"/>
      <c r="T40" s="296"/>
      <c r="U40" s="252" t="s">
        <v>384</v>
      </c>
      <c r="V40" s="243"/>
    </row>
    <row r="41" spans="3:40" ht="15.75" customHeight="1" x14ac:dyDescent="0.15">
      <c r="C41" s="522"/>
      <c r="D41" s="1093"/>
      <c r="E41" s="1094"/>
      <c r="F41" s="991"/>
      <c r="G41" s="992"/>
      <c r="H41" s="993"/>
      <c r="I41" s="519"/>
      <c r="J41" s="299"/>
      <c r="K41" s="1107">
        <v>45217</v>
      </c>
      <c r="L41" s="1108"/>
      <c r="M41" s="1109" t="s">
        <v>397</v>
      </c>
      <c r="N41" s="1110"/>
      <c r="O41" s="1110"/>
      <c r="P41" s="1111"/>
      <c r="Q41" s="521">
        <v>0</v>
      </c>
      <c r="R41" s="296"/>
      <c r="S41" s="296"/>
      <c r="T41" s="296"/>
      <c r="U41" s="252" t="s">
        <v>381</v>
      </c>
      <c r="V41" s="243"/>
    </row>
    <row r="42" spans="3:40" ht="15.75" customHeight="1" x14ac:dyDescent="0.15">
      <c r="C42" s="520"/>
      <c r="D42" s="1093"/>
      <c r="E42" s="1094"/>
      <c r="F42" s="991"/>
      <c r="G42" s="992"/>
      <c r="H42" s="993"/>
      <c r="I42" s="519"/>
      <c r="J42" s="299"/>
      <c r="K42" s="1095">
        <v>45583</v>
      </c>
      <c r="L42" s="1096"/>
      <c r="M42" s="1097" t="s">
        <v>393</v>
      </c>
      <c r="N42" s="1098"/>
      <c r="O42" s="1098"/>
      <c r="P42" s="1099"/>
      <c r="Q42" s="518">
        <v>71</v>
      </c>
      <c r="R42" s="296"/>
      <c r="S42" s="296"/>
      <c r="T42" s="296"/>
      <c r="U42" s="252" t="s">
        <v>375</v>
      </c>
      <c r="V42" s="243"/>
    </row>
    <row r="43" spans="3:40" ht="15.75" customHeight="1" x14ac:dyDescent="0.15">
      <c r="C43" s="517"/>
      <c r="D43" s="1093"/>
      <c r="E43" s="1094"/>
      <c r="F43" s="991"/>
      <c r="G43" s="992"/>
      <c r="H43" s="993"/>
      <c r="I43" s="516"/>
      <c r="J43" s="299"/>
      <c r="K43" s="1100"/>
      <c r="L43" s="1101"/>
      <c r="M43" s="1090"/>
      <c r="N43" s="1090"/>
      <c r="O43" s="1090"/>
      <c r="P43" s="1090"/>
      <c r="Q43" s="516"/>
      <c r="R43" s="296"/>
      <c r="S43" s="296"/>
      <c r="T43" s="296"/>
      <c r="U43" s="252" t="s">
        <v>374</v>
      </c>
      <c r="V43" s="243"/>
    </row>
    <row r="44" spans="3:40" ht="15.75" customHeight="1" thickBot="1" x14ac:dyDescent="0.2">
      <c r="C44" s="515"/>
      <c r="D44" s="1105"/>
      <c r="E44" s="1106"/>
      <c r="F44" s="979"/>
      <c r="G44" s="980"/>
      <c r="H44" s="981"/>
      <c r="I44" s="514"/>
      <c r="J44" s="299"/>
      <c r="K44" s="1088"/>
      <c r="L44" s="1089"/>
      <c r="M44" s="1076"/>
      <c r="N44" s="1076"/>
      <c r="O44" s="1076"/>
      <c r="P44" s="1076"/>
      <c r="Q44" s="514"/>
      <c r="R44" s="296"/>
      <c r="S44" s="296"/>
      <c r="T44" s="296"/>
      <c r="U44" s="252" t="s">
        <v>372</v>
      </c>
      <c r="V44" s="243"/>
    </row>
    <row r="45" spans="3:40" ht="6" customHeight="1" thickBot="1" x14ac:dyDescent="0.2">
      <c r="C45" s="489"/>
      <c r="D45" s="296"/>
      <c r="E45" s="296"/>
      <c r="F45" s="296"/>
      <c r="G45" s="296"/>
      <c r="H45" s="296"/>
      <c r="I45" s="296"/>
      <c r="J45" s="296"/>
      <c r="K45" s="296"/>
      <c r="L45" s="296"/>
      <c r="M45" s="296"/>
      <c r="N45" s="296"/>
      <c r="O45" s="296"/>
      <c r="P45" s="296"/>
      <c r="Q45" s="296"/>
      <c r="R45" s="296"/>
      <c r="S45" s="299"/>
      <c r="T45" s="296"/>
      <c r="U45" s="256" t="s">
        <v>371</v>
      </c>
      <c r="V45" s="243"/>
    </row>
    <row r="46" spans="3:40" ht="16.5" customHeight="1" thickBot="1" x14ac:dyDescent="0.2">
      <c r="C46" s="487" t="s">
        <v>456</v>
      </c>
      <c r="D46" s="327"/>
      <c r="E46" s="326" t="s">
        <v>455</v>
      </c>
      <c r="F46" s="296"/>
      <c r="G46" s="296"/>
      <c r="H46" s="296"/>
      <c r="I46" s="296"/>
      <c r="J46" s="296"/>
      <c r="K46" s="296"/>
      <c r="L46" s="296"/>
      <c r="M46" s="296"/>
      <c r="N46" s="296"/>
      <c r="O46" s="296"/>
      <c r="P46" s="296"/>
      <c r="Q46" s="296"/>
      <c r="R46" s="513"/>
      <c r="S46" s="299"/>
      <c r="T46" s="296"/>
      <c r="V46" s="243"/>
    </row>
    <row r="47" spans="3:40" ht="17.25" customHeight="1" thickBot="1" x14ac:dyDescent="0.2">
      <c r="C47" s="451" t="s">
        <v>394</v>
      </c>
      <c r="D47" s="984" t="s">
        <v>414</v>
      </c>
      <c r="E47" s="984"/>
      <c r="F47" s="984" t="s">
        <v>413</v>
      </c>
      <c r="G47" s="984"/>
      <c r="H47" s="985"/>
      <c r="I47" s="324" t="s">
        <v>454</v>
      </c>
      <c r="J47" s="986" t="s">
        <v>411</v>
      </c>
      <c r="K47" s="987"/>
      <c r="L47" s="987"/>
      <c r="M47" s="987"/>
      <c r="N47" s="987"/>
      <c r="O47" s="987"/>
      <c r="P47" s="987"/>
      <c r="Q47" s="987"/>
      <c r="R47" s="987"/>
      <c r="S47" s="296"/>
      <c r="T47" s="296"/>
      <c r="AN47" s="300"/>
    </row>
    <row r="48" spans="3:40" ht="16.5" customHeight="1" thickBot="1" x14ac:dyDescent="0.2">
      <c r="C48" s="512">
        <v>45218</v>
      </c>
      <c r="D48" s="1102" t="s">
        <v>9</v>
      </c>
      <c r="E48" s="1102"/>
      <c r="F48" s="1103" t="s">
        <v>644</v>
      </c>
      <c r="G48" s="1103"/>
      <c r="H48" s="1104"/>
      <c r="I48" s="511">
        <v>75</v>
      </c>
      <c r="J48" s="508" t="s">
        <v>643</v>
      </c>
      <c r="K48" s="319" t="s">
        <v>405</v>
      </c>
      <c r="L48" s="509" t="s">
        <v>642</v>
      </c>
      <c r="M48" s="510" t="s">
        <v>641</v>
      </c>
      <c r="N48" s="319" t="s">
        <v>405</v>
      </c>
      <c r="O48" s="509" t="s">
        <v>640</v>
      </c>
      <c r="P48" s="508" t="s">
        <v>639</v>
      </c>
      <c r="Q48" s="319" t="s">
        <v>405</v>
      </c>
      <c r="R48" s="507" t="s">
        <v>638</v>
      </c>
      <c r="S48" s="296"/>
      <c r="T48" s="296"/>
      <c r="AN48" s="297"/>
    </row>
    <row r="49" spans="3:41" ht="16.5" customHeight="1" thickBot="1" x14ac:dyDescent="0.2">
      <c r="C49" s="505"/>
      <c r="D49" s="1090"/>
      <c r="E49" s="1090"/>
      <c r="F49" s="1091"/>
      <c r="G49" s="1091"/>
      <c r="H49" s="1092"/>
      <c r="I49" s="504">
        <f>(J49*L49)+(M49*O49)+(P49*R49)</f>
        <v>0</v>
      </c>
      <c r="J49" s="500"/>
      <c r="K49" s="506" t="s">
        <v>405</v>
      </c>
      <c r="L49" s="503"/>
      <c r="M49" s="502"/>
      <c r="N49" s="506" t="s">
        <v>405</v>
      </c>
      <c r="O49" s="501"/>
      <c r="P49" s="500"/>
      <c r="Q49" s="506" t="s">
        <v>405</v>
      </c>
      <c r="R49" s="498"/>
      <c r="S49" s="296"/>
      <c r="T49" s="296"/>
      <c r="U49" s="253" t="s">
        <v>368</v>
      </c>
      <c r="AN49" s="297"/>
    </row>
    <row r="50" spans="3:41" ht="16.5" customHeight="1" thickTop="1" x14ac:dyDescent="0.15">
      <c r="C50" s="505"/>
      <c r="D50" s="1090"/>
      <c r="E50" s="1090"/>
      <c r="F50" s="1091"/>
      <c r="G50" s="1091"/>
      <c r="H50" s="1092"/>
      <c r="I50" s="504">
        <f>(J50*L50)+(M50*O50)+(P50*R50)</f>
        <v>0</v>
      </c>
      <c r="J50" s="500"/>
      <c r="K50" s="499" t="s">
        <v>405</v>
      </c>
      <c r="L50" s="503"/>
      <c r="M50" s="502"/>
      <c r="N50" s="499" t="s">
        <v>405</v>
      </c>
      <c r="O50" s="501"/>
      <c r="P50" s="500"/>
      <c r="Q50" s="499" t="s">
        <v>405</v>
      </c>
      <c r="R50" s="498"/>
      <c r="S50" s="296"/>
      <c r="T50" s="296"/>
      <c r="U50" s="252"/>
    </row>
    <row r="51" spans="3:41" ht="16.5" customHeight="1" thickBot="1" x14ac:dyDescent="0.2">
      <c r="C51" s="497"/>
      <c r="D51" s="1076"/>
      <c r="E51" s="1076"/>
      <c r="F51" s="1077"/>
      <c r="G51" s="1077"/>
      <c r="H51" s="1078"/>
      <c r="I51" s="496">
        <f>(J51*L51)+(M51*O51)+(P51*R51)</f>
        <v>0</v>
      </c>
      <c r="J51" s="492"/>
      <c r="K51" s="491" t="s">
        <v>405</v>
      </c>
      <c r="L51" s="495"/>
      <c r="M51" s="494"/>
      <c r="N51" s="491" t="s">
        <v>405</v>
      </c>
      <c r="O51" s="493"/>
      <c r="P51" s="492"/>
      <c r="Q51" s="491" t="s">
        <v>405</v>
      </c>
      <c r="R51" s="490"/>
      <c r="S51" s="296"/>
      <c r="T51" s="296"/>
      <c r="U51" s="245">
        <v>0.3125</v>
      </c>
    </row>
    <row r="52" spans="3:41" ht="18.75" x14ac:dyDescent="0.15">
      <c r="C52" s="489"/>
      <c r="D52" s="296"/>
      <c r="E52" s="296"/>
      <c r="F52" s="296"/>
      <c r="G52" s="296"/>
      <c r="H52" s="296"/>
      <c r="I52" s="296"/>
      <c r="J52" s="296"/>
      <c r="K52" s="296"/>
      <c r="L52" s="296"/>
      <c r="M52" s="296"/>
      <c r="N52" s="296"/>
      <c r="O52" s="296"/>
      <c r="P52" s="296"/>
      <c r="Q52" s="296"/>
      <c r="R52" s="488"/>
      <c r="S52" s="299"/>
      <c r="T52" s="296"/>
      <c r="U52" s="245">
        <v>0.33333333333333331</v>
      </c>
    </row>
    <row r="53" spans="3:41" ht="18.75" x14ac:dyDescent="0.15">
      <c r="C53" s="487" t="s">
        <v>453</v>
      </c>
      <c r="D53" s="302"/>
      <c r="E53" s="302"/>
      <c r="F53" s="296" t="s">
        <v>452</v>
      </c>
      <c r="G53" s="296"/>
      <c r="H53" s="296"/>
      <c r="I53" s="296"/>
      <c r="J53" s="296"/>
      <c r="K53" s="296"/>
      <c r="L53" s="296"/>
      <c r="M53" s="296"/>
      <c r="N53" s="296"/>
      <c r="O53" s="296"/>
      <c r="P53" s="296"/>
      <c r="Q53" s="301"/>
      <c r="R53" s="231"/>
      <c r="S53" s="299"/>
      <c r="T53" s="301"/>
      <c r="U53" s="245">
        <v>0.35416666666666669</v>
      </c>
    </row>
    <row r="54" spans="3:41" ht="16.5" customHeight="1" x14ac:dyDescent="0.15">
      <c r="C54" s="1079" t="s">
        <v>637</v>
      </c>
      <c r="D54" s="1080"/>
      <c r="E54" s="1080"/>
      <c r="F54" s="1080"/>
      <c r="G54" s="1080"/>
      <c r="H54" s="1080"/>
      <c r="I54" s="1080"/>
      <c r="J54" s="1080"/>
      <c r="K54" s="1080"/>
      <c r="L54" s="1080"/>
      <c r="M54" s="1080"/>
      <c r="N54" s="1080"/>
      <c r="O54" s="1080"/>
      <c r="P54" s="1080"/>
      <c r="Q54" s="1080"/>
      <c r="R54" s="1081"/>
      <c r="S54" s="299"/>
      <c r="T54" s="301"/>
      <c r="U54" s="245">
        <v>0.375</v>
      </c>
      <c r="AH54" s="300"/>
      <c r="AI54" s="300"/>
      <c r="AJ54" s="300"/>
      <c r="AK54" s="300"/>
      <c r="AL54" s="300"/>
      <c r="AM54" s="300"/>
      <c r="AN54" s="300"/>
    </row>
    <row r="55" spans="3:41" ht="16.5" customHeight="1" x14ac:dyDescent="0.15">
      <c r="C55" s="1082"/>
      <c r="D55" s="1083"/>
      <c r="E55" s="1083"/>
      <c r="F55" s="1083"/>
      <c r="G55" s="1083"/>
      <c r="H55" s="1083"/>
      <c r="I55" s="1083"/>
      <c r="J55" s="1083"/>
      <c r="K55" s="1083"/>
      <c r="L55" s="1083"/>
      <c r="M55" s="1083"/>
      <c r="N55" s="1083"/>
      <c r="O55" s="1083"/>
      <c r="P55" s="1083"/>
      <c r="Q55" s="1083"/>
      <c r="R55" s="1084"/>
      <c r="S55" s="299"/>
      <c r="T55" s="298"/>
      <c r="U55" s="245">
        <v>0.39583333333333331</v>
      </c>
      <c r="AH55" s="297"/>
      <c r="AI55" s="297"/>
      <c r="AJ55" s="297"/>
      <c r="AK55" s="297"/>
      <c r="AL55" s="297"/>
      <c r="AM55" s="297"/>
      <c r="AN55" s="297"/>
    </row>
    <row r="56" spans="3:41" ht="16.5" customHeight="1" x14ac:dyDescent="0.15">
      <c r="C56" s="1082"/>
      <c r="D56" s="1083"/>
      <c r="E56" s="1083"/>
      <c r="F56" s="1083"/>
      <c r="G56" s="1083"/>
      <c r="H56" s="1083"/>
      <c r="I56" s="1083"/>
      <c r="J56" s="1083"/>
      <c r="K56" s="1083"/>
      <c r="L56" s="1083"/>
      <c r="M56" s="1083"/>
      <c r="N56" s="1083"/>
      <c r="O56" s="1083"/>
      <c r="P56" s="1083"/>
      <c r="Q56" s="1083"/>
      <c r="R56" s="1084"/>
      <c r="S56" s="299"/>
      <c r="T56" s="298"/>
      <c r="U56" s="245">
        <v>0.41666666666666669</v>
      </c>
      <c r="AH56" s="297"/>
      <c r="AI56" s="297"/>
      <c r="AJ56" s="297"/>
      <c r="AK56" s="297"/>
      <c r="AL56" s="297"/>
      <c r="AM56" s="297"/>
      <c r="AN56" s="297"/>
      <c r="AO56" s="297"/>
    </row>
    <row r="57" spans="3:41" ht="16.5" customHeight="1" x14ac:dyDescent="0.15">
      <c r="C57" s="1082"/>
      <c r="D57" s="1083"/>
      <c r="E57" s="1083"/>
      <c r="F57" s="1083"/>
      <c r="G57" s="1083"/>
      <c r="H57" s="1083"/>
      <c r="I57" s="1083"/>
      <c r="J57" s="1083"/>
      <c r="K57" s="1083"/>
      <c r="L57" s="1083"/>
      <c r="M57" s="1083"/>
      <c r="N57" s="1083"/>
      <c r="O57" s="1083"/>
      <c r="P57" s="1083"/>
      <c r="Q57" s="1083"/>
      <c r="R57" s="1084"/>
      <c r="S57" s="296"/>
      <c r="T57" s="296"/>
      <c r="U57" s="245">
        <v>0.4375</v>
      </c>
    </row>
    <row r="58" spans="3:41" ht="16.5" customHeight="1" x14ac:dyDescent="0.15">
      <c r="C58" s="1082"/>
      <c r="D58" s="1083"/>
      <c r="E58" s="1083"/>
      <c r="F58" s="1083"/>
      <c r="G58" s="1083"/>
      <c r="H58" s="1083"/>
      <c r="I58" s="1083"/>
      <c r="J58" s="1083"/>
      <c r="K58" s="1083"/>
      <c r="L58" s="1083"/>
      <c r="M58" s="1083"/>
      <c r="N58" s="1083"/>
      <c r="O58" s="1083"/>
      <c r="P58" s="1083"/>
      <c r="Q58" s="1083"/>
      <c r="R58" s="1084"/>
      <c r="S58" s="296"/>
      <c r="T58" s="296"/>
      <c r="U58" s="245">
        <v>0.45833333333333331</v>
      </c>
    </row>
    <row r="59" spans="3:41" ht="16.5" customHeight="1" x14ac:dyDescent="0.15">
      <c r="C59" s="1082"/>
      <c r="D59" s="1083"/>
      <c r="E59" s="1083"/>
      <c r="F59" s="1083"/>
      <c r="G59" s="1083"/>
      <c r="H59" s="1083"/>
      <c r="I59" s="1083"/>
      <c r="J59" s="1083"/>
      <c r="K59" s="1083"/>
      <c r="L59" s="1083"/>
      <c r="M59" s="1083"/>
      <c r="N59" s="1083"/>
      <c r="O59" s="1083"/>
      <c r="P59" s="1083"/>
      <c r="Q59" s="1083"/>
      <c r="R59" s="1084"/>
      <c r="S59" s="296"/>
      <c r="T59" s="296"/>
      <c r="U59" s="245">
        <v>0.47916666666666669</v>
      </c>
    </row>
    <row r="60" spans="3:41" ht="16.5" customHeight="1" x14ac:dyDescent="0.15">
      <c r="C60" s="1082"/>
      <c r="D60" s="1083"/>
      <c r="E60" s="1083"/>
      <c r="F60" s="1083"/>
      <c r="G60" s="1083"/>
      <c r="H60" s="1083"/>
      <c r="I60" s="1083"/>
      <c r="J60" s="1083"/>
      <c r="K60" s="1083"/>
      <c r="L60" s="1083"/>
      <c r="M60" s="1083"/>
      <c r="N60" s="1083"/>
      <c r="O60" s="1083"/>
      <c r="P60" s="1083"/>
      <c r="Q60" s="1083"/>
      <c r="R60" s="1084"/>
      <c r="S60" s="296"/>
      <c r="T60" s="296"/>
      <c r="U60" s="245">
        <v>0.5</v>
      </c>
    </row>
    <row r="61" spans="3:41" ht="16.5" customHeight="1" thickBot="1" x14ac:dyDescent="0.2">
      <c r="C61" s="1085"/>
      <c r="D61" s="1086"/>
      <c r="E61" s="1086"/>
      <c r="F61" s="1086"/>
      <c r="G61" s="1086"/>
      <c r="H61" s="1086"/>
      <c r="I61" s="1086"/>
      <c r="J61" s="1086"/>
      <c r="K61" s="1086"/>
      <c r="L61" s="1086"/>
      <c r="M61" s="1086"/>
      <c r="N61" s="1086"/>
      <c r="O61" s="1086"/>
      <c r="P61" s="1086"/>
      <c r="Q61" s="1086"/>
      <c r="R61" s="1087"/>
      <c r="S61" s="296"/>
      <c r="T61" s="296"/>
      <c r="U61" s="244">
        <v>0.52083333333333337</v>
      </c>
    </row>
    <row r="62" spans="3:41" ht="16.5" customHeight="1" x14ac:dyDescent="0.15">
      <c r="C62" s="486"/>
      <c r="D62" s="486"/>
      <c r="E62" s="486"/>
      <c r="F62" s="486"/>
      <c r="G62" s="486"/>
      <c r="H62" s="486"/>
      <c r="I62" s="486"/>
      <c r="J62" s="486"/>
      <c r="K62" s="486"/>
      <c r="L62" s="486"/>
      <c r="M62" s="486"/>
      <c r="N62" s="486"/>
      <c r="O62" s="486"/>
      <c r="P62" s="486"/>
      <c r="Q62" s="486"/>
      <c r="R62" s="486"/>
      <c r="S62" s="296"/>
      <c r="T62" s="296"/>
    </row>
    <row r="63" spans="3:41" ht="16.5" customHeight="1" x14ac:dyDescent="0.15">
      <c r="S63" s="296"/>
      <c r="T63" s="296"/>
    </row>
    <row r="64" spans="3:41" ht="16.5" customHeight="1" x14ac:dyDescent="0.15"/>
  </sheetData>
  <mergeCells count="77">
    <mergeCell ref="N12:N19"/>
    <mergeCell ref="D13:D16"/>
    <mergeCell ref="R2:R3"/>
    <mergeCell ref="C3:L3"/>
    <mergeCell ref="C5:R5"/>
    <mergeCell ref="C6:R6"/>
    <mergeCell ref="C8:D8"/>
    <mergeCell ref="E8:L8"/>
    <mergeCell ref="M8:N8"/>
    <mergeCell ref="O8:R8"/>
    <mergeCell ref="C2:L2"/>
    <mergeCell ref="M2:N3"/>
    <mergeCell ref="O2:O3"/>
    <mergeCell ref="P2:P3"/>
    <mergeCell ref="Q2:Q3"/>
    <mergeCell ref="C9:D9"/>
    <mergeCell ref="U10:W11"/>
    <mergeCell ref="K13:K16"/>
    <mergeCell ref="L13:L16"/>
    <mergeCell ref="M13:M16"/>
    <mergeCell ref="C21:C25"/>
    <mergeCell ref="D22:D23"/>
    <mergeCell ref="D24:D25"/>
    <mergeCell ref="E13:E16"/>
    <mergeCell ref="F13:F16"/>
    <mergeCell ref="G13:G16"/>
    <mergeCell ref="H13:H16"/>
    <mergeCell ref="I13:I16"/>
    <mergeCell ref="J13:J16"/>
    <mergeCell ref="C12:C19"/>
    <mergeCell ref="E12:J12"/>
    <mergeCell ref="K12:M12"/>
    <mergeCell ref="C31:C32"/>
    <mergeCell ref="D31:G31"/>
    <mergeCell ref="C28:M28"/>
    <mergeCell ref="C29:O29"/>
    <mergeCell ref="H31:K31"/>
    <mergeCell ref="L31:O31"/>
    <mergeCell ref="D41:E41"/>
    <mergeCell ref="F41:H41"/>
    <mergeCell ref="K41:L41"/>
    <mergeCell ref="M41:P41"/>
    <mergeCell ref="P31:R31"/>
    <mergeCell ref="P32:R32"/>
    <mergeCell ref="P33:R33"/>
    <mergeCell ref="P34:R34"/>
    <mergeCell ref="P35:R35"/>
    <mergeCell ref="P36:R36"/>
    <mergeCell ref="P37:R37"/>
    <mergeCell ref="D40:E40"/>
    <mergeCell ref="F40:H40"/>
    <mergeCell ref="K40:L40"/>
    <mergeCell ref="M40:P40"/>
    <mergeCell ref="D42:E42"/>
    <mergeCell ref="F42:H42"/>
    <mergeCell ref="K42:L42"/>
    <mergeCell ref="M42:P42"/>
    <mergeCell ref="D49:E49"/>
    <mergeCell ref="F49:H49"/>
    <mergeCell ref="D43:E43"/>
    <mergeCell ref="F43:H43"/>
    <mergeCell ref="K43:L43"/>
    <mergeCell ref="D47:E47"/>
    <mergeCell ref="F47:H47"/>
    <mergeCell ref="J47:R47"/>
    <mergeCell ref="D48:E48"/>
    <mergeCell ref="F48:H48"/>
    <mergeCell ref="M43:P43"/>
    <mergeCell ref="D44:E44"/>
    <mergeCell ref="D51:E51"/>
    <mergeCell ref="F51:H51"/>
    <mergeCell ref="C54:R61"/>
    <mergeCell ref="F44:H44"/>
    <mergeCell ref="K44:L44"/>
    <mergeCell ref="M44:P44"/>
    <mergeCell ref="D50:E50"/>
    <mergeCell ref="F50:H50"/>
  </mergeCells>
  <phoneticPr fontId="1"/>
  <conditionalFormatting sqref="C54 C62:R62">
    <cfRule type="containsBlanks" dxfId="102" priority="3" stopIfTrue="1">
      <formula>LEN(TRIM(C54))=0</formula>
    </cfRule>
  </conditionalFormatting>
  <conditionalFormatting sqref="C36:G37">
    <cfRule type="containsBlanks" dxfId="101" priority="2" stopIfTrue="1">
      <formula>LEN(TRIM(C36))=0</formula>
    </cfRule>
  </conditionalFormatting>
  <conditionalFormatting sqref="C41:I44 K42:Q44 C49:J51 L49:M51 O49:P51 R49:R51">
    <cfRule type="containsBlanks" dxfId="100" priority="4" stopIfTrue="1">
      <formula>LEN(TRIM(C41))=0</formula>
    </cfRule>
  </conditionalFormatting>
  <conditionalFormatting sqref="E32">
    <cfRule type="cellIs" dxfId="99" priority="14" stopIfTrue="1" operator="equal">
      <formula>0</formula>
    </cfRule>
  </conditionalFormatting>
  <conditionalFormatting sqref="E8:L8 O8:R8 F9 H9 J9 M9 O9">
    <cfRule type="containsBlanks" dxfId="98" priority="8" stopIfTrue="1">
      <formula>LEN(TRIM(E8))=0</formula>
    </cfRule>
  </conditionalFormatting>
  <conditionalFormatting sqref="E17:M18">
    <cfRule type="containsBlanks" dxfId="97" priority="7" stopIfTrue="1">
      <formula>LEN(TRIM(E17))=0</formula>
    </cfRule>
  </conditionalFormatting>
  <conditionalFormatting sqref="G32">
    <cfRule type="cellIs" dxfId="96" priority="13" stopIfTrue="1" operator="equal">
      <formula>0</formula>
    </cfRule>
  </conditionalFormatting>
  <conditionalFormatting sqref="H38:P38">
    <cfRule type="cellIs" dxfId="95" priority="16" stopIfTrue="1" operator="equal">
      <formula>0</formula>
    </cfRule>
  </conditionalFormatting>
  <conditionalFormatting sqref="H22:R25">
    <cfRule type="containsBlanks" dxfId="94" priority="6" stopIfTrue="1">
      <formula>LEN(TRIM(H22))=0</formula>
    </cfRule>
  </conditionalFormatting>
  <conditionalFormatting sqref="I32">
    <cfRule type="cellIs" dxfId="93" priority="12" stopIfTrue="1" operator="equal">
      <formula>0</formula>
    </cfRule>
  </conditionalFormatting>
  <conditionalFormatting sqref="I36:K37 M36:R37">
    <cfRule type="containsBlanks" dxfId="92" priority="5" stopIfTrue="1">
      <formula>LEN(TRIM(I36))=0</formula>
    </cfRule>
  </conditionalFormatting>
  <conditionalFormatting sqref="K32">
    <cfRule type="cellIs" dxfId="91" priority="10" stopIfTrue="1" operator="equal">
      <formula>0</formula>
    </cfRule>
  </conditionalFormatting>
  <conditionalFormatting sqref="M32">
    <cfRule type="cellIs" dxfId="90" priority="11" stopIfTrue="1" operator="equal">
      <formula>0</formula>
    </cfRule>
  </conditionalFormatting>
  <conditionalFormatting sqref="O2:O3 Q2:Q3">
    <cfRule type="containsBlanks" dxfId="89" priority="17" stopIfTrue="1">
      <formula>LEN(TRIM(O2))=0</formula>
    </cfRule>
  </conditionalFormatting>
  <conditionalFormatting sqref="O32">
    <cfRule type="cellIs" dxfId="88" priority="9" stopIfTrue="1" operator="equal">
      <formula>0</formula>
    </cfRule>
  </conditionalFormatting>
  <conditionalFormatting sqref="P48">
    <cfRule type="cellIs" dxfId="87" priority="1" stopIfTrue="1" operator="equal">
      <formula>0</formula>
    </cfRule>
  </conditionalFormatting>
  <conditionalFormatting sqref="P49:P51">
    <cfRule type="cellIs" dxfId="86" priority="15" stopIfTrue="1" operator="equal">
      <formula>0</formula>
    </cfRule>
  </conditionalFormatting>
  <dataValidations count="5">
    <dataValidation type="list" allowBlank="1" showInputMessage="1" showErrorMessage="1" sqref="M42:P44" xr:uid="{00000000-0002-0000-0200-000002000000}">
      <formula1>$W$13:$W$38</formula1>
    </dataValidation>
    <dataValidation type="list" allowBlank="1" showInputMessage="1" showErrorMessage="1" sqref="F49:H51" xr:uid="{00000000-0002-0000-0200-000001000000}">
      <formula1>$U$13:$U$31</formula1>
    </dataValidation>
    <dataValidation type="list" allowBlank="1" showInputMessage="1" showErrorMessage="1" sqref="D41:E44" xr:uid="{993869A5-EA9F-4341-8A9B-5219548617E0}">
      <formula1>$U$50:$U$61</formula1>
    </dataValidation>
    <dataValidation type="list" allowBlank="1" showInputMessage="1" showErrorMessage="1" sqref="F41:H44" xr:uid="{00000000-0002-0000-0200-000003000000}">
      <formula1>$U$39:$U$45</formula1>
    </dataValidation>
    <dataValidation type="list" allowBlank="1" showInputMessage="1" showErrorMessage="1" sqref="D49:E51" xr:uid="{00000000-0002-0000-0200-000000000000}">
      <formula1>$U$32:$U$35</formula1>
    </dataValidation>
  </dataValidations>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Option Button 1">
              <controlPr defaultSize="0" autoFill="0" autoLine="0" autoPict="0">
                <anchor moveWithCells="1">
                  <from>
                    <xdr:col>15</xdr:col>
                    <xdr:colOff>57150</xdr:colOff>
                    <xdr:row>31</xdr:row>
                    <xdr:rowOff>9525</xdr:rowOff>
                  </from>
                  <to>
                    <xdr:col>17</xdr:col>
                    <xdr:colOff>200025</xdr:colOff>
                    <xdr:row>32</xdr:row>
                    <xdr:rowOff>28575</xdr:rowOff>
                  </to>
                </anchor>
              </controlPr>
            </control>
          </mc:Choice>
        </mc:AlternateContent>
        <mc:AlternateContent xmlns:mc="http://schemas.openxmlformats.org/markup-compatibility/2006">
          <mc:Choice Requires="x14">
            <control shapeId="51202" r:id="rId5" name="Option Button 2">
              <controlPr defaultSize="0" autoFill="0" autoLine="0" autoPict="0">
                <anchor moveWithCells="1">
                  <from>
                    <xdr:col>16</xdr:col>
                    <xdr:colOff>238125</xdr:colOff>
                    <xdr:row>31</xdr:row>
                    <xdr:rowOff>9525</xdr:rowOff>
                  </from>
                  <to>
                    <xdr:col>18</xdr:col>
                    <xdr:colOff>0</xdr:colOff>
                    <xdr:row>32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D14A-9733-4017-B5C5-EB519C37A7C0}">
  <sheetPr>
    <tabColor rgb="FFFFFF00"/>
    <pageSetUpPr fitToPage="1"/>
  </sheetPr>
  <dimension ref="A1:CT150"/>
  <sheetViews>
    <sheetView view="pageBreakPreview" topLeftCell="C1" zoomScaleNormal="100" zoomScaleSheetLayoutView="100" workbookViewId="0">
      <selection activeCell="BT25" sqref="BT25:CE26"/>
    </sheetView>
  </sheetViews>
  <sheetFormatPr defaultColWidth="1.875" defaultRowHeight="7.5" customHeight="1" x14ac:dyDescent="0.15"/>
  <cols>
    <col min="1" max="2" width="6.125" style="1" hidden="1" customWidth="1"/>
    <col min="3" max="3" width="1.875" style="1"/>
    <col min="4" max="4" width="1" style="1" customWidth="1"/>
    <col min="5" max="5" width="1.875" style="1"/>
    <col min="6" max="6" width="1.875" style="1" customWidth="1"/>
    <col min="7" max="36" width="1.875" style="1"/>
    <col min="37" max="37" width="1.875" style="1" customWidth="1"/>
    <col min="38" max="38" width="2.25" style="1" customWidth="1"/>
    <col min="39" max="40" width="1.875" style="1" customWidth="1"/>
    <col min="41" max="67" width="1.875" style="1"/>
    <col min="68" max="68" width="2.5" style="1" customWidth="1"/>
    <col min="69" max="70" width="1.875" style="1"/>
    <col min="71" max="71" width="2.375" style="1" bestFit="1" customWidth="1"/>
    <col min="72" max="73" width="1.875" style="1"/>
    <col min="74" max="74" width="1.625" style="1" customWidth="1"/>
    <col min="75" max="75" width="2.625" style="1" customWidth="1"/>
    <col min="76" max="76" width="2.375" style="1" customWidth="1"/>
    <col min="77" max="77" width="1.875" style="1"/>
    <col min="78" max="78" width="1.875" style="1" customWidth="1"/>
    <col min="79" max="79" width="1.625" style="1" customWidth="1"/>
    <col min="80" max="80" width="2.25" style="1" customWidth="1"/>
    <col min="81" max="82" width="2.375" style="1" customWidth="1"/>
    <col min="83" max="85" width="1.875" style="1"/>
    <col min="86" max="86" width="2.25" style="1" customWidth="1"/>
    <col min="87" max="92" width="1.875" style="1"/>
    <col min="93" max="93" width="2.625" style="1" customWidth="1"/>
    <col min="94" max="94" width="6.875" style="65" customWidth="1"/>
    <col min="95" max="96" width="6.875" style="1" customWidth="1"/>
    <col min="97" max="16384" width="1.875" style="1"/>
  </cols>
  <sheetData>
    <row r="1" spans="1:98" ht="17.25" customHeight="1" thickTop="1" x14ac:dyDescent="0.15">
      <c r="A1" s="126"/>
      <c r="B1" s="127"/>
      <c r="C1" s="580" t="s">
        <v>194</v>
      </c>
      <c r="D1" s="573"/>
      <c r="E1" s="573"/>
      <c r="F1" s="573"/>
      <c r="G1" s="573"/>
      <c r="H1" s="573"/>
      <c r="I1" s="573"/>
      <c r="J1" s="1156">
        <f ca="1">TODAY()</f>
        <v>46136</v>
      </c>
      <c r="K1" s="1156"/>
      <c r="L1" s="1156"/>
      <c r="M1" s="1156"/>
      <c r="N1" s="1156"/>
      <c r="O1" s="1156"/>
      <c r="P1" s="1156"/>
      <c r="Q1" s="1156"/>
      <c r="R1" s="1156"/>
      <c r="S1" s="1156"/>
      <c r="T1" s="1156"/>
      <c r="U1" s="1156"/>
      <c r="V1" s="1156"/>
      <c r="W1" s="1156"/>
      <c r="X1" s="1156"/>
      <c r="Y1" s="573"/>
      <c r="Z1" s="573"/>
      <c r="AA1" s="127"/>
      <c r="AB1" s="127"/>
      <c r="AC1" s="127"/>
      <c r="AD1" s="127"/>
      <c r="AE1" s="127"/>
      <c r="AF1" s="127"/>
      <c r="AG1" s="127"/>
      <c r="AH1" s="127"/>
      <c r="AI1" s="127"/>
      <c r="AJ1" s="127"/>
      <c r="AK1" s="127"/>
      <c r="AL1" s="127"/>
      <c r="AM1" s="574" t="s">
        <v>146</v>
      </c>
      <c r="AN1" s="574"/>
      <c r="AO1" s="574"/>
      <c r="AP1" s="574"/>
      <c r="AQ1" s="574"/>
      <c r="AR1" s="574"/>
      <c r="AS1" s="574"/>
      <c r="AT1" s="574"/>
      <c r="AU1" s="574"/>
      <c r="AV1" s="574"/>
      <c r="AW1" s="574"/>
      <c r="AX1" s="574"/>
      <c r="AY1" s="574"/>
      <c r="AZ1" s="574"/>
      <c r="BA1" s="574"/>
      <c r="BB1" s="574"/>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238" t="s">
        <v>149</v>
      </c>
      <c r="CA1" s="127"/>
      <c r="CB1" s="127"/>
      <c r="CC1" s="127"/>
      <c r="CD1" s="127"/>
      <c r="CE1" s="127"/>
      <c r="CF1" s="127"/>
      <c r="CG1" s="127"/>
      <c r="CH1" s="127"/>
      <c r="CI1" s="127"/>
      <c r="CJ1" s="127"/>
      <c r="CK1" s="238" t="s">
        <v>697</v>
      </c>
      <c r="CL1" s="127"/>
      <c r="CM1" s="127"/>
      <c r="CN1" s="127"/>
      <c r="CO1" s="237"/>
      <c r="CQ1" s="1" t="b">
        <v>0</v>
      </c>
    </row>
    <row r="2" spans="1:98" ht="2.25" customHeight="1" x14ac:dyDescent="0.15">
      <c r="A2" s="128"/>
      <c r="B2" s="65"/>
      <c r="C2" s="9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213"/>
    </row>
    <row r="3" spans="1:98" ht="15.75" customHeight="1" x14ac:dyDescent="0.15">
      <c r="A3" s="128"/>
      <c r="B3" s="65"/>
      <c r="C3" s="96" t="s">
        <v>164</v>
      </c>
      <c r="D3" s="66"/>
      <c r="E3" s="66"/>
      <c r="F3" s="66"/>
      <c r="G3" s="67"/>
      <c r="H3" s="67"/>
      <c r="I3" s="163"/>
      <c r="J3" s="163"/>
      <c r="K3" s="163"/>
      <c r="L3" s="68"/>
      <c r="M3" s="236" t="s">
        <v>176</v>
      </c>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575" t="s">
        <v>165</v>
      </c>
      <c r="BE3" s="575"/>
      <c r="BF3" s="575"/>
      <c r="BG3" s="576"/>
      <c r="BH3" s="577" t="s">
        <v>168</v>
      </c>
      <c r="BI3" s="578"/>
      <c r="BJ3" s="579"/>
      <c r="BK3" s="577" t="s">
        <v>166</v>
      </c>
      <c r="BL3" s="578"/>
      <c r="BM3" s="579"/>
      <c r="BN3" s="577" t="s">
        <v>170</v>
      </c>
      <c r="BO3" s="578"/>
      <c r="BP3" s="579"/>
      <c r="BQ3" s="577" t="s">
        <v>167</v>
      </c>
      <c r="BR3" s="578"/>
      <c r="BS3" s="579"/>
      <c r="BT3" s="577" t="s">
        <v>169</v>
      </c>
      <c r="BU3" s="578"/>
      <c r="BV3" s="579"/>
      <c r="BW3" s="582" t="s">
        <v>276</v>
      </c>
      <c r="BX3" s="583"/>
      <c r="BY3" s="582" t="s">
        <v>275</v>
      </c>
      <c r="BZ3" s="584"/>
      <c r="CA3" s="583"/>
      <c r="CB3" s="65"/>
      <c r="CC3" s="65"/>
      <c r="CD3" s="65"/>
      <c r="CE3" s="65"/>
      <c r="CF3" s="65"/>
      <c r="CG3" s="65"/>
      <c r="CH3" s="65"/>
      <c r="CI3" s="65"/>
      <c r="CJ3" s="65"/>
      <c r="CK3" s="65"/>
      <c r="CL3" s="65"/>
      <c r="CM3" s="65"/>
      <c r="CN3" s="585"/>
      <c r="CO3" s="586"/>
      <c r="CP3" s="1"/>
      <c r="CQ3" s="1" t="b">
        <v>0</v>
      </c>
    </row>
    <row r="4" spans="1:98" ht="13.5" customHeight="1" x14ac:dyDescent="0.15">
      <c r="A4" s="128" t="b">
        <v>0</v>
      </c>
      <c r="B4" s="65"/>
      <c r="C4" s="599"/>
      <c r="D4" s="600"/>
      <c r="E4" s="605" t="str">
        <f>IF(A4=TRUE,"","未")</f>
        <v>未</v>
      </c>
      <c r="F4" s="605"/>
      <c r="G4" s="3" t="s">
        <v>177</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8"/>
      <c r="BB4" s="65"/>
      <c r="BC4" s="65"/>
      <c r="BD4" s="575"/>
      <c r="BE4" s="575"/>
      <c r="BF4" s="575"/>
      <c r="BG4" s="576"/>
      <c r="BH4" s="606"/>
      <c r="BI4" s="607"/>
      <c r="BJ4" s="608"/>
      <c r="BK4" s="587"/>
      <c r="BL4" s="588"/>
      <c r="BM4" s="589"/>
      <c r="BN4" s="587"/>
      <c r="BO4" s="588"/>
      <c r="BP4" s="589"/>
      <c r="BQ4" s="587"/>
      <c r="BR4" s="588"/>
      <c r="BS4" s="589"/>
      <c r="BT4" s="587"/>
      <c r="BU4" s="588"/>
      <c r="BV4" s="589"/>
      <c r="BW4" s="593"/>
      <c r="BX4" s="594"/>
      <c r="BY4" s="593"/>
      <c r="BZ4" s="597"/>
      <c r="CA4" s="594"/>
      <c r="CB4" s="65"/>
      <c r="CC4" s="65"/>
      <c r="CD4" s="65"/>
      <c r="CE4" s="65"/>
      <c r="CF4" s="65"/>
      <c r="CG4" s="65"/>
      <c r="CH4" s="65"/>
      <c r="CI4" s="65"/>
      <c r="CJ4" s="65"/>
      <c r="CK4" s="65"/>
      <c r="CL4" s="65"/>
      <c r="CM4" s="65"/>
      <c r="CN4" s="585"/>
      <c r="CO4" s="586"/>
      <c r="CP4" s="1"/>
      <c r="CQ4" s="1" t="b">
        <v>0</v>
      </c>
    </row>
    <row r="5" spans="1:98" ht="13.5" customHeight="1" x14ac:dyDescent="0.15">
      <c r="A5" s="128" t="b">
        <v>0</v>
      </c>
      <c r="B5" s="65"/>
      <c r="C5" s="599"/>
      <c r="D5" s="600"/>
      <c r="E5" s="601" t="str">
        <f>IF(A5=TRUE,"","未")</f>
        <v>未</v>
      </c>
      <c r="F5" s="601"/>
      <c r="G5" s="235" t="s">
        <v>271</v>
      </c>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60"/>
      <c r="BB5" s="65"/>
      <c r="BC5" s="65"/>
      <c r="BD5" s="575"/>
      <c r="BE5" s="575"/>
      <c r="BF5" s="575"/>
      <c r="BG5" s="576"/>
      <c r="BH5" s="609"/>
      <c r="BI5" s="610"/>
      <c r="BJ5" s="611"/>
      <c r="BK5" s="590"/>
      <c r="BL5" s="591"/>
      <c r="BM5" s="592"/>
      <c r="BN5" s="590"/>
      <c r="BO5" s="591"/>
      <c r="BP5" s="592"/>
      <c r="BQ5" s="590"/>
      <c r="BR5" s="591"/>
      <c r="BS5" s="592"/>
      <c r="BT5" s="590"/>
      <c r="BU5" s="591"/>
      <c r="BV5" s="592"/>
      <c r="BW5" s="595"/>
      <c r="BX5" s="596"/>
      <c r="BY5" s="595"/>
      <c r="BZ5" s="598"/>
      <c r="CA5" s="596"/>
      <c r="CB5" s="65"/>
      <c r="CC5" s="65"/>
      <c r="CD5" s="65"/>
      <c r="CE5" s="65"/>
      <c r="CF5" s="65"/>
      <c r="CG5" s="65"/>
      <c r="CH5" s="65"/>
      <c r="CI5" s="65"/>
      <c r="CJ5" s="65"/>
      <c r="CK5" s="65"/>
      <c r="CL5" s="65"/>
      <c r="CM5" s="65"/>
      <c r="CN5" s="585"/>
      <c r="CO5" s="586"/>
      <c r="CP5" s="1"/>
    </row>
    <row r="6" spans="1:98" ht="13.5" customHeight="1" x14ac:dyDescent="0.15">
      <c r="A6" s="128" t="b">
        <v>0</v>
      </c>
      <c r="B6" s="65"/>
      <c r="C6" s="599"/>
      <c r="D6" s="600"/>
      <c r="E6" s="601" t="str">
        <f>IF(A6=TRUE,"","未")</f>
        <v>未</v>
      </c>
      <c r="F6" s="601"/>
      <c r="G6" s="4" t="s">
        <v>254</v>
      </c>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2"/>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213"/>
      <c r="CQ6" s="65"/>
      <c r="CR6" s="65"/>
      <c r="CS6" s="65"/>
      <c r="CT6" s="65"/>
    </row>
    <row r="7" spans="1:98" ht="13.5" customHeight="1" x14ac:dyDescent="0.15">
      <c r="A7" s="128" t="b">
        <v>0</v>
      </c>
      <c r="B7" s="65"/>
      <c r="C7" s="599"/>
      <c r="D7" s="600"/>
      <c r="E7" s="602" t="str">
        <f>IF(A7=TRUE,"","未")</f>
        <v>未</v>
      </c>
      <c r="F7" s="602"/>
      <c r="G7" s="234" t="s">
        <v>272</v>
      </c>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4"/>
      <c r="BB7" s="65"/>
      <c r="BC7" s="65"/>
      <c r="BD7" s="603"/>
      <c r="BE7" s="603"/>
      <c r="BF7" s="603"/>
      <c r="BG7" s="232" t="s">
        <v>171</v>
      </c>
      <c r="BH7" s="231" t="s">
        <v>172</v>
      </c>
      <c r="BI7" s="231"/>
      <c r="BJ7" s="231"/>
      <c r="BK7" s="231"/>
      <c r="BL7" s="231"/>
      <c r="BM7" s="65"/>
      <c r="BN7" s="65"/>
      <c r="BO7" s="233"/>
      <c r="BP7" s="233"/>
      <c r="BQ7" s="233"/>
      <c r="BR7" s="232" t="s">
        <v>171</v>
      </c>
      <c r="BS7" s="231" t="s">
        <v>173</v>
      </c>
      <c r="BT7" s="231"/>
      <c r="BU7" s="231"/>
      <c r="BV7" s="231"/>
      <c r="BW7" s="231"/>
      <c r="BX7" s="230"/>
      <c r="BY7" s="230"/>
      <c r="BZ7" s="230"/>
      <c r="CA7" s="65"/>
      <c r="CB7" s="65"/>
      <c r="CC7" s="65"/>
      <c r="CD7" s="65"/>
      <c r="CE7" s="65"/>
      <c r="CF7" s="65"/>
      <c r="CG7" s="604" t="s">
        <v>159</v>
      </c>
      <c r="CH7" s="604"/>
      <c r="CI7" s="229" t="s">
        <v>171</v>
      </c>
      <c r="CJ7" s="591" t="s">
        <v>174</v>
      </c>
      <c r="CK7" s="591"/>
      <c r="CL7" s="591"/>
      <c r="CM7" s="591"/>
      <c r="CN7" s="591"/>
      <c r="CO7" s="213"/>
    </row>
    <row r="8" spans="1:98" s="65" customFormat="1" ht="3" customHeight="1" thickBot="1" x14ac:dyDescent="0.2">
      <c r="A8" s="128"/>
      <c r="C8" s="627"/>
      <c r="D8" s="628"/>
      <c r="E8" s="628"/>
      <c r="F8" s="628"/>
      <c r="AM8" s="629"/>
      <c r="AN8" s="629"/>
      <c r="AO8" s="629"/>
      <c r="AP8" s="629"/>
      <c r="AQ8" s="629"/>
      <c r="AR8" s="629"/>
      <c r="AS8" s="629"/>
      <c r="AT8" s="629"/>
      <c r="AU8" s="629"/>
      <c r="AV8" s="629"/>
      <c r="AW8" s="629"/>
      <c r="AX8" s="629"/>
      <c r="AY8" s="629"/>
      <c r="AZ8" s="629"/>
      <c r="BA8" s="629"/>
      <c r="BB8" s="629"/>
      <c r="BZ8" s="226"/>
      <c r="CK8" s="226"/>
      <c r="CO8" s="213"/>
    </row>
    <row r="9" spans="1:98" ht="16.5" customHeight="1" x14ac:dyDescent="0.15">
      <c r="A9" s="128"/>
      <c r="B9" s="65"/>
      <c r="C9" s="630" t="s">
        <v>29</v>
      </c>
      <c r="D9" s="631"/>
      <c r="E9" s="631"/>
      <c r="F9" s="632"/>
      <c r="G9" s="633"/>
      <c r="H9" s="634"/>
      <c r="I9" s="634"/>
      <c r="J9" s="634"/>
      <c r="K9" s="634"/>
      <c r="L9" s="634"/>
      <c r="M9" s="634"/>
      <c r="N9" s="634"/>
      <c r="O9" s="634"/>
      <c r="P9" s="634"/>
      <c r="Q9" s="634"/>
      <c r="R9" s="634"/>
      <c r="S9" s="634"/>
      <c r="T9" s="634"/>
      <c r="U9" s="634"/>
      <c r="V9" s="634"/>
      <c r="W9" s="635"/>
      <c r="X9" s="636" t="s">
        <v>29</v>
      </c>
      <c r="Y9" s="637"/>
      <c r="Z9" s="638"/>
      <c r="AA9" s="633"/>
      <c r="AB9" s="634"/>
      <c r="AC9" s="634"/>
      <c r="AD9" s="634"/>
      <c r="AE9" s="634"/>
      <c r="AF9" s="634"/>
      <c r="AG9" s="634"/>
      <c r="AH9" s="634"/>
      <c r="AI9" s="634"/>
      <c r="AJ9" s="634"/>
      <c r="AK9" s="635"/>
      <c r="AL9" s="639" t="s">
        <v>29</v>
      </c>
      <c r="AM9" s="639"/>
      <c r="AN9" s="640"/>
      <c r="AO9" s="633"/>
      <c r="AP9" s="634"/>
      <c r="AQ9" s="634"/>
      <c r="AR9" s="634"/>
      <c r="AS9" s="634"/>
      <c r="AT9" s="634"/>
      <c r="AU9" s="634"/>
      <c r="AV9" s="634"/>
      <c r="AW9" s="634"/>
      <c r="AX9" s="634"/>
      <c r="AY9" s="635"/>
      <c r="AZ9" s="641" t="s">
        <v>139</v>
      </c>
      <c r="BA9" s="642"/>
      <c r="BB9" s="662"/>
      <c r="BC9" s="663"/>
      <c r="BD9" s="663"/>
      <c r="BE9" s="663"/>
      <c r="BF9" s="663"/>
      <c r="BG9" s="663"/>
      <c r="BH9" s="663"/>
      <c r="BI9" s="664"/>
      <c r="BJ9" s="665" t="s">
        <v>154</v>
      </c>
      <c r="BK9" s="666"/>
      <c r="BL9" s="666"/>
      <c r="BM9" s="666"/>
      <c r="BN9" s="666"/>
      <c r="BO9" s="666"/>
      <c r="BP9" s="666"/>
      <c r="BQ9" s="666"/>
      <c r="BR9" s="666"/>
      <c r="BS9" s="666"/>
      <c r="BT9" s="666"/>
      <c r="BU9" s="666"/>
      <c r="BV9" s="666"/>
      <c r="BW9" s="666"/>
      <c r="BX9" s="666"/>
      <c r="BY9" s="666"/>
      <c r="BZ9" s="666"/>
      <c r="CA9" s="666"/>
      <c r="CB9" s="666"/>
      <c r="CC9" s="666"/>
      <c r="CD9" s="666"/>
      <c r="CE9" s="666"/>
      <c r="CF9" s="666"/>
      <c r="CG9" s="666"/>
      <c r="CH9" s="666"/>
      <c r="CI9" s="666"/>
      <c r="CJ9" s="612" t="str">
        <f>IF(OR(CQ9=1,CQ9=2),"","未")</f>
        <v>未</v>
      </c>
      <c r="CK9" s="612"/>
      <c r="CL9" s="77"/>
      <c r="CM9" s="614"/>
      <c r="CN9" s="614"/>
      <c r="CO9" s="615"/>
      <c r="CQ9" s="1">
        <v>0</v>
      </c>
    </row>
    <row r="10" spans="1:98" ht="21" customHeight="1" thickBot="1" x14ac:dyDescent="0.2">
      <c r="A10" s="128"/>
      <c r="B10" s="65"/>
      <c r="C10" s="618" t="s">
        <v>0</v>
      </c>
      <c r="D10" s="598"/>
      <c r="E10" s="598"/>
      <c r="F10" s="596"/>
      <c r="G10" s="619"/>
      <c r="H10" s="620"/>
      <c r="I10" s="620"/>
      <c r="J10" s="620"/>
      <c r="K10" s="620"/>
      <c r="L10" s="620"/>
      <c r="M10" s="620"/>
      <c r="N10" s="620"/>
      <c r="O10" s="620"/>
      <c r="P10" s="620"/>
      <c r="Q10" s="620"/>
      <c r="R10" s="620"/>
      <c r="S10" s="620"/>
      <c r="T10" s="620"/>
      <c r="U10" s="620"/>
      <c r="V10" s="620"/>
      <c r="W10" s="621"/>
      <c r="X10" s="622" t="s">
        <v>144</v>
      </c>
      <c r="Y10" s="623"/>
      <c r="Z10" s="624"/>
      <c r="AA10" s="619"/>
      <c r="AB10" s="620"/>
      <c r="AC10" s="620"/>
      <c r="AD10" s="620"/>
      <c r="AE10" s="620"/>
      <c r="AF10" s="620"/>
      <c r="AG10" s="620"/>
      <c r="AH10" s="620"/>
      <c r="AI10" s="620"/>
      <c r="AJ10" s="620"/>
      <c r="AK10" s="621"/>
      <c r="AL10" s="625" t="s">
        <v>21</v>
      </c>
      <c r="AM10" s="625"/>
      <c r="AN10" s="626"/>
      <c r="AO10" s="619"/>
      <c r="AP10" s="620"/>
      <c r="AQ10" s="620"/>
      <c r="AR10" s="620"/>
      <c r="AS10" s="620"/>
      <c r="AT10" s="620"/>
      <c r="AU10" s="620"/>
      <c r="AV10" s="620"/>
      <c r="AW10" s="620"/>
      <c r="AX10" s="620"/>
      <c r="AY10" s="621"/>
      <c r="AZ10" s="643" t="s">
        <v>25</v>
      </c>
      <c r="BA10" s="644"/>
      <c r="BB10" s="645"/>
      <c r="BC10" s="646"/>
      <c r="BD10" s="646"/>
      <c r="BE10" s="646"/>
      <c r="BF10" s="646"/>
      <c r="BG10" s="646"/>
      <c r="BH10" s="646"/>
      <c r="BI10" s="647"/>
      <c r="BJ10" s="667"/>
      <c r="BK10" s="668"/>
      <c r="BL10" s="668"/>
      <c r="BM10" s="668"/>
      <c r="BN10" s="668"/>
      <c r="BO10" s="668"/>
      <c r="BP10" s="668"/>
      <c r="BQ10" s="668"/>
      <c r="BR10" s="668"/>
      <c r="BS10" s="668"/>
      <c r="BT10" s="668"/>
      <c r="BU10" s="668"/>
      <c r="BV10" s="668"/>
      <c r="BW10" s="668"/>
      <c r="BX10" s="668"/>
      <c r="BY10" s="668"/>
      <c r="BZ10" s="668"/>
      <c r="CA10" s="668"/>
      <c r="CB10" s="668"/>
      <c r="CC10" s="668"/>
      <c r="CD10" s="668"/>
      <c r="CE10" s="668"/>
      <c r="CF10" s="668"/>
      <c r="CG10" s="668"/>
      <c r="CH10" s="668"/>
      <c r="CI10" s="668"/>
      <c r="CJ10" s="613"/>
      <c r="CK10" s="613"/>
      <c r="CL10" s="228"/>
      <c r="CM10" s="616"/>
      <c r="CN10" s="616"/>
      <c r="CO10" s="617"/>
    </row>
    <row r="11" spans="1:98" ht="22.5" customHeight="1" thickBot="1" x14ac:dyDescent="0.2">
      <c r="A11" s="128"/>
      <c r="B11" s="65"/>
      <c r="C11" s="648" t="s">
        <v>27</v>
      </c>
      <c r="D11" s="649"/>
      <c r="E11" s="649"/>
      <c r="F11" s="650"/>
      <c r="G11" s="65"/>
      <c r="H11" s="65"/>
      <c r="I11" s="65"/>
      <c r="J11" s="65"/>
      <c r="K11" s="65"/>
      <c r="L11" s="65"/>
      <c r="M11" s="65"/>
      <c r="N11" s="65"/>
      <c r="O11" s="227" t="s">
        <v>91</v>
      </c>
      <c r="P11" s="65"/>
      <c r="Q11" s="65"/>
      <c r="R11" s="65"/>
      <c r="S11" s="226"/>
      <c r="T11" s="105"/>
      <c r="U11" s="73"/>
      <c r="V11" s="73"/>
      <c r="W11" s="105"/>
      <c r="X11" s="65"/>
      <c r="Y11" s="65"/>
      <c r="Z11" s="65"/>
      <c r="AA11" s="65"/>
      <c r="AB11" s="65"/>
      <c r="AC11" s="65"/>
      <c r="AD11" s="65"/>
      <c r="AE11" s="65"/>
      <c r="AF11" s="65"/>
      <c r="AG11" s="65"/>
      <c r="AH11" s="65"/>
      <c r="AI11" s="65"/>
      <c r="AJ11" s="65"/>
      <c r="AK11" s="81"/>
      <c r="AL11" s="651" t="s">
        <v>147</v>
      </c>
      <c r="AM11" s="652"/>
      <c r="AN11" s="653"/>
      <c r="AO11" s="654"/>
      <c r="AP11" s="655"/>
      <c r="AQ11" s="655"/>
      <c r="AR11" s="655"/>
      <c r="AS11" s="655"/>
      <c r="AT11" s="655"/>
      <c r="AU11" s="655"/>
      <c r="AV11" s="655"/>
      <c r="AW11" s="655"/>
      <c r="AX11" s="655"/>
      <c r="AY11" s="656"/>
      <c r="AZ11" s="657" t="s">
        <v>150</v>
      </c>
      <c r="BA11" s="658"/>
      <c r="BB11" s="659"/>
      <c r="BC11" s="660"/>
      <c r="BD11" s="660"/>
      <c r="BE11" s="660"/>
      <c r="BF11" s="660"/>
      <c r="BG11" s="660"/>
      <c r="BH11" s="660"/>
      <c r="BI11" s="661"/>
      <c r="BJ11" s="669" t="s">
        <v>277</v>
      </c>
      <c r="BK11" s="670"/>
      <c r="BL11" s="670"/>
      <c r="BM11" s="670"/>
      <c r="BN11" s="670"/>
      <c r="BO11" s="670"/>
      <c r="BP11" s="670"/>
      <c r="BQ11" s="671" t="str">
        <f>IF(OR(CQ11=1,CQ11=2),"","未")</f>
        <v>未</v>
      </c>
      <c r="BR11" s="671"/>
      <c r="BS11" s="82" t="s">
        <v>152</v>
      </c>
      <c r="BT11" s="82"/>
      <c r="BU11" s="82"/>
      <c r="BV11" s="82"/>
      <c r="BW11" s="82"/>
      <c r="BX11" s="82"/>
      <c r="BY11" s="82"/>
      <c r="BZ11" s="82"/>
      <c r="CA11" s="82"/>
      <c r="CB11" s="82"/>
      <c r="CC11" s="82"/>
      <c r="CD11" s="82"/>
      <c r="CE11" s="82"/>
      <c r="CF11" s="82"/>
      <c r="CG11" s="82" t="s">
        <v>153</v>
      </c>
      <c r="CH11" s="82" t="s">
        <v>175</v>
      </c>
      <c r="CI11" s="82"/>
      <c r="CJ11" s="82"/>
      <c r="CK11" s="82"/>
      <c r="CL11" s="77"/>
      <c r="CM11" s="77"/>
      <c r="CN11" s="77"/>
      <c r="CO11" s="225"/>
      <c r="CQ11" s="1">
        <v>0</v>
      </c>
    </row>
    <row r="12" spans="1:98" ht="28.5" customHeight="1" thickBot="1" x14ac:dyDescent="0.2">
      <c r="A12" s="128" t="b">
        <v>0</v>
      </c>
      <c r="B12" s="65"/>
      <c r="C12" s="672" t="s">
        <v>140</v>
      </c>
      <c r="D12" s="673"/>
      <c r="E12" s="674"/>
      <c r="F12" s="674"/>
      <c r="G12" s="674"/>
      <c r="H12" s="65" t="s">
        <v>141</v>
      </c>
      <c r="I12" s="674"/>
      <c r="J12" s="674"/>
      <c r="K12" s="674"/>
      <c r="L12" s="674"/>
      <c r="M12" s="675"/>
      <c r="N12" s="675"/>
      <c r="O12" s="675"/>
      <c r="P12" s="675"/>
      <c r="Q12" s="675"/>
      <c r="R12" s="676"/>
      <c r="S12" s="676"/>
      <c r="T12" s="676"/>
      <c r="U12" s="676"/>
      <c r="V12" s="676"/>
      <c r="W12" s="676"/>
      <c r="X12" s="676"/>
      <c r="Y12" s="676"/>
      <c r="Z12" s="676"/>
      <c r="AA12" s="676"/>
      <c r="AB12" s="676"/>
      <c r="AC12" s="676"/>
      <c r="AD12" s="676"/>
      <c r="AE12" s="676"/>
      <c r="AF12" s="676"/>
      <c r="AG12" s="676"/>
      <c r="AH12" s="676"/>
      <c r="AI12" s="676"/>
      <c r="AJ12" s="676"/>
      <c r="AK12" s="676"/>
      <c r="AL12" s="677" t="s">
        <v>156</v>
      </c>
      <c r="AM12" s="678"/>
      <c r="AN12" s="678"/>
      <c r="AO12" s="678"/>
      <c r="AP12" s="678"/>
      <c r="AQ12" s="678"/>
      <c r="AR12" s="678"/>
      <c r="AS12" s="678"/>
      <c r="AT12" s="678"/>
      <c r="AU12" s="678"/>
      <c r="AV12" s="678"/>
      <c r="AW12" s="678"/>
      <c r="AX12" s="678"/>
      <c r="AY12" s="678"/>
      <c r="AZ12" s="678"/>
      <c r="BA12" s="678"/>
      <c r="BB12" s="678"/>
      <c r="BC12" s="678"/>
      <c r="BD12" s="678"/>
      <c r="BE12" s="678"/>
      <c r="BF12" s="678"/>
      <c r="BG12" s="678"/>
      <c r="BH12" s="678"/>
      <c r="BI12" s="679"/>
      <c r="BJ12" s="680" t="s">
        <v>278</v>
      </c>
      <c r="BK12" s="681"/>
      <c r="BL12" s="681"/>
      <c r="BM12" s="681"/>
      <c r="BN12" s="681"/>
      <c r="BO12" s="681"/>
      <c r="BP12" s="681"/>
      <c r="BQ12" s="671" t="str">
        <f>IF(OR(CQ12=1,CQ12=2,CQ12=""),"","未")</f>
        <v>未</v>
      </c>
      <c r="BR12" s="671"/>
      <c r="BS12" s="84" t="s">
        <v>152</v>
      </c>
      <c r="BT12" s="84"/>
      <c r="BU12" s="84"/>
      <c r="BV12" s="84" t="s">
        <v>186</v>
      </c>
      <c r="BW12" s="85" t="s">
        <v>187</v>
      </c>
      <c r="BX12" s="682"/>
      <c r="BY12" s="682"/>
      <c r="BZ12" s="86" t="s">
        <v>188</v>
      </c>
      <c r="CA12" s="87"/>
      <c r="CB12" s="88" t="s">
        <v>189</v>
      </c>
      <c r="CC12" s="88"/>
      <c r="CD12" s="683"/>
      <c r="CE12" s="683"/>
      <c r="CF12" s="86" t="s">
        <v>188</v>
      </c>
      <c r="CG12" s="88"/>
      <c r="CH12" s="88" t="s">
        <v>13</v>
      </c>
      <c r="CI12" s="682"/>
      <c r="CJ12" s="682"/>
      <c r="CK12" s="89" t="s">
        <v>190</v>
      </c>
      <c r="CL12" s="77"/>
      <c r="CM12" s="77"/>
      <c r="CN12" s="77"/>
      <c r="CO12" s="225"/>
      <c r="CQ12" s="1">
        <v>0</v>
      </c>
    </row>
    <row r="13" spans="1:98" ht="25.5" customHeight="1" thickBot="1" x14ac:dyDescent="0.2">
      <c r="A13" s="128" t="b">
        <v>0</v>
      </c>
      <c r="B13" s="65"/>
      <c r="C13" s="684"/>
      <c r="D13" s="685"/>
      <c r="E13" s="685"/>
      <c r="F13" s="685"/>
      <c r="G13" s="685"/>
      <c r="H13" s="685"/>
      <c r="I13" s="685"/>
      <c r="J13" s="685"/>
      <c r="K13" s="685"/>
      <c r="L13" s="685"/>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685"/>
      <c r="AK13" s="685"/>
      <c r="AL13" s="239"/>
      <c r="AM13" s="240"/>
      <c r="AN13" s="688" t="str">
        <f>IF(A12=TRUE,"","未")</f>
        <v>未</v>
      </c>
      <c r="AO13" s="688"/>
      <c r="AP13" s="689" t="s">
        <v>157</v>
      </c>
      <c r="AQ13" s="689"/>
      <c r="AR13" s="689"/>
      <c r="AS13" s="689"/>
      <c r="AT13" s="689"/>
      <c r="AU13" s="689"/>
      <c r="AV13" s="689"/>
      <c r="AW13" s="689"/>
      <c r="AX13" s="689"/>
      <c r="AY13" s="689"/>
      <c r="AZ13" s="689"/>
      <c r="BA13" s="689"/>
      <c r="BB13" s="689"/>
      <c r="BC13" s="689"/>
      <c r="BD13" s="689"/>
      <c r="BE13" s="689"/>
      <c r="BF13" s="689"/>
      <c r="BG13" s="689"/>
      <c r="BH13" s="689"/>
      <c r="BI13" s="690"/>
      <c r="BJ13" s="680" t="s">
        <v>191</v>
      </c>
      <c r="BK13" s="681"/>
      <c r="BL13" s="681"/>
      <c r="BM13" s="681"/>
      <c r="BN13" s="681"/>
      <c r="BO13" s="681"/>
      <c r="BP13" s="681"/>
      <c r="BQ13" s="671" t="str">
        <f>IF(OR(CQ13=1,CQ13=2),"","未")</f>
        <v>未</v>
      </c>
      <c r="BR13" s="671"/>
      <c r="BS13" s="90" t="s">
        <v>152</v>
      </c>
      <c r="BT13" s="90"/>
      <c r="BU13" s="90"/>
      <c r="BV13" s="90"/>
      <c r="BW13" s="90"/>
      <c r="BX13" s="90" t="s">
        <v>186</v>
      </c>
      <c r="BY13" s="113"/>
      <c r="BZ13" s="113"/>
      <c r="CA13" s="90" t="s">
        <v>192</v>
      </c>
      <c r="CB13" s="90" t="s">
        <v>193</v>
      </c>
      <c r="CC13" s="90"/>
      <c r="CD13" s="90"/>
      <c r="CE13" s="90"/>
      <c r="CF13" s="90"/>
      <c r="CG13" s="90"/>
      <c r="CH13" s="90"/>
      <c r="CI13" s="90"/>
      <c r="CJ13" s="90"/>
      <c r="CK13" s="90"/>
      <c r="CL13" s="87"/>
      <c r="CM13" s="87"/>
      <c r="CN13" s="87"/>
      <c r="CO13" s="224"/>
      <c r="CQ13" s="1">
        <v>0</v>
      </c>
    </row>
    <row r="14" spans="1:98" ht="24.75" customHeight="1" x14ac:dyDescent="0.15">
      <c r="A14" s="128" t="b">
        <v>0</v>
      </c>
      <c r="B14" s="65"/>
      <c r="C14" s="686"/>
      <c r="D14" s="687"/>
      <c r="E14" s="687"/>
      <c r="F14" s="687"/>
      <c r="G14" s="687"/>
      <c r="H14" s="687"/>
      <c r="I14" s="687"/>
      <c r="J14" s="687"/>
      <c r="K14" s="687"/>
      <c r="L14" s="687"/>
      <c r="M14" s="687"/>
      <c r="N14" s="687"/>
      <c r="O14" s="687"/>
      <c r="P14" s="687"/>
      <c r="Q14" s="687"/>
      <c r="R14" s="687"/>
      <c r="S14" s="687"/>
      <c r="T14" s="687"/>
      <c r="U14" s="687"/>
      <c r="V14" s="687"/>
      <c r="W14" s="687"/>
      <c r="X14" s="687"/>
      <c r="Y14" s="687"/>
      <c r="Z14" s="687"/>
      <c r="AA14" s="687"/>
      <c r="AB14" s="687"/>
      <c r="AC14" s="687"/>
      <c r="AD14" s="687"/>
      <c r="AE14" s="687"/>
      <c r="AF14" s="687"/>
      <c r="AG14" s="687"/>
      <c r="AH14" s="687"/>
      <c r="AI14" s="687"/>
      <c r="AJ14" s="687"/>
      <c r="AK14" s="687"/>
      <c r="AL14" s="241"/>
      <c r="AM14" s="242"/>
      <c r="AN14" s="691" t="str">
        <f>IF(A13=TRUE,"","未")</f>
        <v>未</v>
      </c>
      <c r="AO14" s="691"/>
      <c r="AP14" s="692" t="s">
        <v>260</v>
      </c>
      <c r="AQ14" s="692"/>
      <c r="AR14" s="692"/>
      <c r="AS14" s="692"/>
      <c r="AT14" s="692"/>
      <c r="AU14" s="692"/>
      <c r="AV14" s="692"/>
      <c r="AW14" s="692"/>
      <c r="AX14" s="692"/>
      <c r="AY14" s="692"/>
      <c r="AZ14" s="692"/>
      <c r="BA14" s="692"/>
      <c r="BB14" s="692"/>
      <c r="BC14" s="692"/>
      <c r="BD14" s="692"/>
      <c r="BE14" s="692"/>
      <c r="BF14" s="692"/>
      <c r="BG14" s="692"/>
      <c r="BH14" s="692"/>
      <c r="BI14" s="693"/>
      <c r="BJ14" s="694" t="s">
        <v>270</v>
      </c>
      <c r="BK14" s="695"/>
      <c r="BL14" s="695"/>
      <c r="BM14" s="695"/>
      <c r="BN14" s="695"/>
      <c r="BO14" s="695"/>
      <c r="BP14" s="695"/>
      <c r="BQ14" s="695"/>
      <c r="BR14" s="695"/>
      <c r="BS14" s="695"/>
      <c r="BT14" s="695"/>
      <c r="BU14" s="695"/>
      <c r="BV14" s="695"/>
      <c r="BW14" s="695"/>
      <c r="BX14" s="695"/>
      <c r="BY14" s="695"/>
      <c r="BZ14" s="695"/>
      <c r="CA14" s="695"/>
      <c r="CB14" s="695"/>
      <c r="CC14" s="698" t="str">
        <f>IF(OR(CQ11=1,CQ11=2),"","未")</f>
        <v>未</v>
      </c>
      <c r="CD14" s="223"/>
      <c r="CE14" s="223"/>
      <c r="CF14" s="223"/>
      <c r="CG14" s="223"/>
      <c r="CH14" s="75"/>
      <c r="CI14" s="75"/>
      <c r="CJ14" s="75"/>
      <c r="CK14" s="75"/>
      <c r="CL14" s="75"/>
      <c r="CM14" s="75"/>
      <c r="CN14" s="75"/>
      <c r="CO14" s="218"/>
    </row>
    <row r="15" spans="1:98" ht="21" customHeight="1" thickBot="1" x14ac:dyDescent="0.2">
      <c r="A15" s="128"/>
      <c r="B15" s="65"/>
      <c r="C15" s="700" t="s">
        <v>1</v>
      </c>
      <c r="D15" s="701"/>
      <c r="E15" s="701"/>
      <c r="F15" s="701"/>
      <c r="G15" s="702" t="s">
        <v>148</v>
      </c>
      <c r="H15" s="701"/>
      <c r="I15" s="703"/>
      <c r="J15" s="703"/>
      <c r="K15" s="701" t="s">
        <v>145</v>
      </c>
      <c r="L15" s="701"/>
      <c r="M15" s="655"/>
      <c r="N15" s="655"/>
      <c r="O15" s="701" t="s">
        <v>18</v>
      </c>
      <c r="P15" s="701"/>
      <c r="Q15" s="655"/>
      <c r="R15" s="655"/>
      <c r="S15" s="701" t="s">
        <v>19</v>
      </c>
      <c r="T15" s="701"/>
      <c r="U15" s="729" t="str">
        <f>IF(OR(I15="",M15="",Q15=""),"（　　　）～",TEXT(WEEKDAY(DATE(2018+I15,M15,Q15)),"(aaa) ～"))</f>
        <v>（　　　）～</v>
      </c>
      <c r="V15" s="729"/>
      <c r="W15" s="729"/>
      <c r="X15" s="729"/>
      <c r="Y15" s="655"/>
      <c r="Z15" s="655"/>
      <c r="AA15" s="701" t="s">
        <v>18</v>
      </c>
      <c r="AB15" s="701"/>
      <c r="AC15" s="655"/>
      <c r="AD15" s="655"/>
      <c r="AE15" s="701" t="s">
        <v>19</v>
      </c>
      <c r="AF15" s="701"/>
      <c r="AG15" s="729" t="str">
        <f>IF(OR(I15="",Y15="",AC15=""),"（　　　）",TEXT(WEEKDAY(DATE(2018+I15,Y15,AC15)),"(aaa)"))</f>
        <v>（　　　）</v>
      </c>
      <c r="AH15" s="729"/>
      <c r="AI15" s="730"/>
      <c r="AJ15" s="704"/>
      <c r="AK15" s="705"/>
      <c r="AL15" s="706"/>
      <c r="AM15" s="707"/>
      <c r="AN15" s="708"/>
      <c r="AO15" s="708"/>
      <c r="AP15" s="709"/>
      <c r="AQ15" s="709"/>
      <c r="AR15" s="709"/>
      <c r="AS15" s="709"/>
      <c r="AT15" s="709"/>
      <c r="AU15" s="709"/>
      <c r="AV15" s="709"/>
      <c r="AW15" s="709"/>
      <c r="AX15" s="709"/>
      <c r="AY15" s="709"/>
      <c r="AZ15" s="709"/>
      <c r="BA15" s="709"/>
      <c r="BB15" s="709"/>
      <c r="BC15" s="709"/>
      <c r="BD15" s="709"/>
      <c r="BE15" s="709"/>
      <c r="BF15" s="709"/>
      <c r="BG15" s="709"/>
      <c r="BH15" s="709"/>
      <c r="BI15" s="710"/>
      <c r="BJ15" s="696"/>
      <c r="BK15" s="697"/>
      <c r="BL15" s="697"/>
      <c r="BM15" s="697"/>
      <c r="BN15" s="697"/>
      <c r="BO15" s="697"/>
      <c r="BP15" s="697"/>
      <c r="BQ15" s="697"/>
      <c r="BR15" s="697"/>
      <c r="BS15" s="697"/>
      <c r="BT15" s="697"/>
      <c r="BU15" s="697"/>
      <c r="BV15" s="697"/>
      <c r="BW15" s="697"/>
      <c r="BX15" s="697"/>
      <c r="BY15" s="697"/>
      <c r="BZ15" s="697"/>
      <c r="CA15" s="697"/>
      <c r="CB15" s="697"/>
      <c r="CC15" s="699"/>
      <c r="CD15" s="221"/>
      <c r="CE15" s="221"/>
      <c r="CF15" s="221"/>
      <c r="CG15" s="221"/>
      <c r="CH15" s="220"/>
      <c r="CI15" s="220"/>
      <c r="CJ15" s="220"/>
      <c r="CK15" s="220"/>
      <c r="CL15" s="220"/>
      <c r="CM15" s="220"/>
      <c r="CN15" s="220"/>
      <c r="CO15" s="219"/>
    </row>
    <row r="16" spans="1:98" ht="10.5" customHeight="1" x14ac:dyDescent="0.15">
      <c r="A16" s="128"/>
      <c r="B16" s="65"/>
      <c r="C16" s="711" t="s">
        <v>7</v>
      </c>
      <c r="D16" s="712"/>
      <c r="E16" s="73"/>
      <c r="F16" s="73"/>
      <c r="G16" s="717" t="s">
        <v>143</v>
      </c>
      <c r="H16" s="718"/>
      <c r="I16" s="719"/>
      <c r="J16" s="721" t="s">
        <v>142</v>
      </c>
      <c r="K16" s="722"/>
      <c r="L16" s="722"/>
      <c r="M16" s="723"/>
      <c r="N16" s="727" t="s">
        <v>2</v>
      </c>
      <c r="O16" s="718"/>
      <c r="P16" s="718"/>
      <c r="Q16" s="719"/>
      <c r="R16" s="727" t="s">
        <v>3</v>
      </c>
      <c r="S16" s="718"/>
      <c r="T16" s="718"/>
      <c r="U16" s="719"/>
      <c r="V16" s="727" t="s">
        <v>4</v>
      </c>
      <c r="W16" s="718"/>
      <c r="X16" s="718"/>
      <c r="Y16" s="719"/>
      <c r="Z16" s="727" t="s">
        <v>17</v>
      </c>
      <c r="AA16" s="718"/>
      <c r="AB16" s="718"/>
      <c r="AC16" s="719"/>
      <c r="AD16" s="721" t="s">
        <v>273</v>
      </c>
      <c r="AE16" s="722"/>
      <c r="AF16" s="722"/>
      <c r="AG16" s="723"/>
      <c r="AH16" s="721" t="s">
        <v>274</v>
      </c>
      <c r="AI16" s="722"/>
      <c r="AJ16" s="722"/>
      <c r="AK16" s="723"/>
      <c r="AL16" s="718" t="s">
        <v>185</v>
      </c>
      <c r="AM16" s="718"/>
      <c r="AN16" s="718"/>
      <c r="AO16" s="744"/>
      <c r="AP16" s="760" t="s">
        <v>26</v>
      </c>
      <c r="AQ16" s="718"/>
      <c r="AR16" s="718"/>
      <c r="AS16" s="761"/>
      <c r="AT16" s="717" t="s">
        <v>22</v>
      </c>
      <c r="AU16" s="718"/>
      <c r="AV16" s="718"/>
      <c r="AW16" s="719"/>
      <c r="AX16" s="727" t="s">
        <v>151</v>
      </c>
      <c r="AY16" s="718"/>
      <c r="AZ16" s="718"/>
      <c r="BA16" s="744"/>
      <c r="BB16" s="746" t="s">
        <v>155</v>
      </c>
      <c r="BC16" s="614"/>
      <c r="BD16" s="614"/>
      <c r="BE16" s="747"/>
      <c r="BF16" s="74" t="s">
        <v>178</v>
      </c>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218"/>
      <c r="CP16" s="1"/>
    </row>
    <row r="17" spans="1:94" ht="10.5" customHeight="1" x14ac:dyDescent="0.15">
      <c r="A17" s="128"/>
      <c r="B17" s="65"/>
      <c r="C17" s="713"/>
      <c r="D17" s="714"/>
      <c r="E17" s="63"/>
      <c r="F17" s="63"/>
      <c r="G17" s="595"/>
      <c r="H17" s="598"/>
      <c r="I17" s="720"/>
      <c r="J17" s="724"/>
      <c r="K17" s="725"/>
      <c r="L17" s="725"/>
      <c r="M17" s="726"/>
      <c r="N17" s="728"/>
      <c r="O17" s="598"/>
      <c r="P17" s="598"/>
      <c r="Q17" s="720"/>
      <c r="R17" s="728"/>
      <c r="S17" s="598"/>
      <c r="T17" s="598"/>
      <c r="U17" s="720"/>
      <c r="V17" s="728"/>
      <c r="W17" s="598"/>
      <c r="X17" s="598"/>
      <c r="Y17" s="720"/>
      <c r="Z17" s="728"/>
      <c r="AA17" s="598"/>
      <c r="AB17" s="598"/>
      <c r="AC17" s="720"/>
      <c r="AD17" s="724"/>
      <c r="AE17" s="725"/>
      <c r="AF17" s="725"/>
      <c r="AG17" s="726"/>
      <c r="AH17" s="724"/>
      <c r="AI17" s="725"/>
      <c r="AJ17" s="725"/>
      <c r="AK17" s="726"/>
      <c r="AL17" s="598"/>
      <c r="AM17" s="598"/>
      <c r="AN17" s="598"/>
      <c r="AO17" s="745"/>
      <c r="AP17" s="618"/>
      <c r="AQ17" s="598"/>
      <c r="AR17" s="598"/>
      <c r="AS17" s="596"/>
      <c r="AT17" s="595"/>
      <c r="AU17" s="598"/>
      <c r="AV17" s="598"/>
      <c r="AW17" s="720"/>
      <c r="AX17" s="728"/>
      <c r="AY17" s="598"/>
      <c r="AZ17" s="598"/>
      <c r="BA17" s="745"/>
      <c r="BB17" s="748"/>
      <c r="BC17" s="749"/>
      <c r="BD17" s="749"/>
      <c r="BE17" s="750"/>
      <c r="BF17" s="754"/>
      <c r="BG17" s="755"/>
      <c r="BH17" s="755"/>
      <c r="BI17" s="755"/>
      <c r="BJ17" s="755"/>
      <c r="BK17" s="755"/>
      <c r="BL17" s="755"/>
      <c r="BM17" s="755"/>
      <c r="BN17" s="755"/>
      <c r="BO17" s="755"/>
      <c r="BP17" s="755"/>
      <c r="BQ17" s="755"/>
      <c r="BR17" s="755"/>
      <c r="BS17" s="755"/>
      <c r="BT17" s="755"/>
      <c r="BU17" s="755"/>
      <c r="BV17" s="755"/>
      <c r="BW17" s="755"/>
      <c r="BX17" s="755"/>
      <c r="BY17" s="755"/>
      <c r="BZ17" s="755"/>
      <c r="CA17" s="755"/>
      <c r="CB17" s="755"/>
      <c r="CC17" s="755"/>
      <c r="CD17" s="755"/>
      <c r="CE17" s="755"/>
      <c r="CF17" s="755"/>
      <c r="CG17" s="755"/>
      <c r="CH17" s="755"/>
      <c r="CI17" s="755"/>
      <c r="CJ17" s="755"/>
      <c r="CK17" s="755"/>
      <c r="CL17" s="755"/>
      <c r="CM17" s="755"/>
      <c r="CN17" s="755"/>
      <c r="CO17" s="756"/>
      <c r="CP17" s="1"/>
    </row>
    <row r="18" spans="1:94" ht="21" customHeight="1" x14ac:dyDescent="0.15">
      <c r="A18" s="128"/>
      <c r="B18" s="65"/>
      <c r="C18" s="713"/>
      <c r="D18" s="714"/>
      <c r="E18" s="731" t="s">
        <v>5</v>
      </c>
      <c r="F18" s="732"/>
      <c r="G18" s="733"/>
      <c r="H18" s="734"/>
      <c r="I18" s="735"/>
      <c r="J18" s="736"/>
      <c r="K18" s="736"/>
      <c r="L18" s="736"/>
      <c r="M18" s="737"/>
      <c r="N18" s="736"/>
      <c r="O18" s="736"/>
      <c r="P18" s="736"/>
      <c r="Q18" s="737"/>
      <c r="R18" s="738"/>
      <c r="S18" s="736"/>
      <c r="T18" s="736"/>
      <c r="U18" s="737"/>
      <c r="V18" s="738"/>
      <c r="W18" s="736"/>
      <c r="X18" s="736"/>
      <c r="Y18" s="737"/>
      <c r="Z18" s="738"/>
      <c r="AA18" s="736"/>
      <c r="AB18" s="736"/>
      <c r="AC18" s="737"/>
      <c r="AD18" s="738"/>
      <c r="AE18" s="736"/>
      <c r="AF18" s="736"/>
      <c r="AG18" s="737"/>
      <c r="AH18" s="739"/>
      <c r="AI18" s="734"/>
      <c r="AJ18" s="734"/>
      <c r="AK18" s="735"/>
      <c r="AL18" s="736"/>
      <c r="AM18" s="736"/>
      <c r="AN18" s="736"/>
      <c r="AO18" s="740"/>
      <c r="AP18" s="741" t="s">
        <v>23</v>
      </c>
      <c r="AQ18" s="732"/>
      <c r="AR18" s="732"/>
      <c r="AS18" s="742"/>
      <c r="AT18" s="733"/>
      <c r="AU18" s="734"/>
      <c r="AV18" s="734"/>
      <c r="AW18" s="735"/>
      <c r="AX18" s="739"/>
      <c r="AY18" s="734"/>
      <c r="AZ18" s="734"/>
      <c r="BA18" s="743"/>
      <c r="BB18" s="751"/>
      <c r="BC18" s="752"/>
      <c r="BD18" s="752"/>
      <c r="BE18" s="753"/>
      <c r="BF18" s="757"/>
      <c r="BG18" s="758"/>
      <c r="BH18" s="758"/>
      <c r="BI18" s="758"/>
      <c r="BJ18" s="758"/>
      <c r="BK18" s="758"/>
      <c r="BL18" s="758"/>
      <c r="BM18" s="758"/>
      <c r="BN18" s="758"/>
      <c r="BO18" s="758"/>
      <c r="BP18" s="758"/>
      <c r="BQ18" s="758"/>
      <c r="BR18" s="758"/>
      <c r="BS18" s="758"/>
      <c r="BT18" s="758"/>
      <c r="BU18" s="758"/>
      <c r="BV18" s="758"/>
      <c r="BW18" s="758"/>
      <c r="BX18" s="758"/>
      <c r="BY18" s="758"/>
      <c r="BZ18" s="758"/>
      <c r="CA18" s="758"/>
      <c r="CB18" s="758"/>
      <c r="CC18" s="758"/>
      <c r="CD18" s="758"/>
      <c r="CE18" s="758"/>
      <c r="CF18" s="758"/>
      <c r="CG18" s="758"/>
      <c r="CH18" s="758"/>
      <c r="CI18" s="758"/>
      <c r="CJ18" s="758"/>
      <c r="CK18" s="758"/>
      <c r="CL18" s="758"/>
      <c r="CM18" s="758"/>
      <c r="CN18" s="758"/>
      <c r="CO18" s="759"/>
      <c r="CP18" s="1"/>
    </row>
    <row r="19" spans="1:94" ht="16.5" customHeight="1" x14ac:dyDescent="0.15">
      <c r="A19" s="128"/>
      <c r="B19" s="65"/>
      <c r="C19" s="713"/>
      <c r="D19" s="714"/>
      <c r="E19" s="797" t="s">
        <v>6</v>
      </c>
      <c r="F19" s="790"/>
      <c r="G19" s="799"/>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787"/>
      <c r="AP19" s="789" t="s">
        <v>24</v>
      </c>
      <c r="AQ19" s="790"/>
      <c r="AR19" s="790"/>
      <c r="AS19" s="791"/>
      <c r="AT19" s="793"/>
      <c r="AU19" s="763"/>
      <c r="AV19" s="763"/>
      <c r="AW19" s="794"/>
      <c r="AX19" s="762"/>
      <c r="AY19" s="763"/>
      <c r="AZ19" s="763"/>
      <c r="BA19" s="764"/>
      <c r="BB19" s="768" t="s">
        <v>160</v>
      </c>
      <c r="BC19" s="769"/>
      <c r="BD19" s="769"/>
      <c r="BE19" s="770"/>
      <c r="BF19" s="774"/>
      <c r="BG19" s="775"/>
      <c r="BH19" s="775"/>
      <c r="BI19" s="775"/>
      <c r="BJ19" s="775"/>
      <c r="BK19" s="775"/>
      <c r="BL19" s="775"/>
      <c r="BM19" s="775"/>
      <c r="BN19" s="775"/>
      <c r="BO19" s="775"/>
      <c r="BP19" s="775"/>
      <c r="BQ19" s="775"/>
      <c r="BR19" s="775"/>
      <c r="BS19" s="775"/>
      <c r="BT19" s="775"/>
      <c r="BU19" s="775"/>
      <c r="BV19" s="775"/>
      <c r="BW19" s="775"/>
      <c r="BX19" s="775"/>
      <c r="BY19" s="775"/>
      <c r="BZ19" s="775"/>
      <c r="CA19" s="775"/>
      <c r="CB19" s="775"/>
      <c r="CC19" s="775"/>
      <c r="CD19" s="775"/>
      <c r="CE19" s="775"/>
      <c r="CF19" s="775"/>
      <c r="CG19" s="775"/>
      <c r="CH19" s="775"/>
      <c r="CI19" s="775"/>
      <c r="CJ19" s="775"/>
      <c r="CK19" s="775"/>
      <c r="CL19" s="775"/>
      <c r="CM19" s="775"/>
      <c r="CN19" s="775"/>
      <c r="CO19" s="776"/>
      <c r="CP19" s="1"/>
    </row>
    <row r="20" spans="1:94" ht="10.5" customHeight="1" thickBot="1" x14ac:dyDescent="0.2">
      <c r="A20" s="128"/>
      <c r="B20" s="65"/>
      <c r="C20" s="715"/>
      <c r="D20" s="716"/>
      <c r="E20" s="798"/>
      <c r="F20" s="628"/>
      <c r="G20" s="800"/>
      <c r="H20" s="786"/>
      <c r="I20" s="786"/>
      <c r="J20" s="786"/>
      <c r="K20" s="786"/>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786"/>
      <c r="AI20" s="786"/>
      <c r="AJ20" s="786"/>
      <c r="AK20" s="786"/>
      <c r="AL20" s="786"/>
      <c r="AM20" s="786"/>
      <c r="AN20" s="786"/>
      <c r="AO20" s="788"/>
      <c r="AP20" s="627"/>
      <c r="AQ20" s="628"/>
      <c r="AR20" s="628"/>
      <c r="AS20" s="792"/>
      <c r="AT20" s="795"/>
      <c r="AU20" s="766"/>
      <c r="AV20" s="766"/>
      <c r="AW20" s="796"/>
      <c r="AX20" s="765"/>
      <c r="AY20" s="766"/>
      <c r="AZ20" s="766"/>
      <c r="BA20" s="767"/>
      <c r="BB20" s="771"/>
      <c r="BC20" s="772"/>
      <c r="BD20" s="772"/>
      <c r="BE20" s="773"/>
      <c r="BF20" s="777"/>
      <c r="BG20" s="778"/>
      <c r="BH20" s="778"/>
      <c r="BI20" s="778"/>
      <c r="BJ20" s="778"/>
      <c r="BK20" s="778"/>
      <c r="BL20" s="778"/>
      <c r="BM20" s="778"/>
      <c r="BN20" s="778"/>
      <c r="BO20" s="778"/>
      <c r="BP20" s="778"/>
      <c r="BQ20" s="778"/>
      <c r="BR20" s="778"/>
      <c r="BS20" s="778"/>
      <c r="BT20" s="778"/>
      <c r="BU20" s="778"/>
      <c r="BV20" s="778"/>
      <c r="BW20" s="778"/>
      <c r="BX20" s="778"/>
      <c r="BY20" s="778"/>
      <c r="BZ20" s="778"/>
      <c r="CA20" s="778"/>
      <c r="CB20" s="778"/>
      <c r="CC20" s="778"/>
      <c r="CD20" s="778"/>
      <c r="CE20" s="778"/>
      <c r="CF20" s="778"/>
      <c r="CG20" s="778"/>
      <c r="CH20" s="778"/>
      <c r="CI20" s="778"/>
      <c r="CJ20" s="778"/>
      <c r="CK20" s="778"/>
      <c r="CL20" s="778"/>
      <c r="CM20" s="778"/>
      <c r="CN20" s="778"/>
      <c r="CO20" s="779"/>
      <c r="CP20" s="1"/>
    </row>
    <row r="21" spans="1:94" ht="3" customHeight="1" thickBot="1" x14ac:dyDescent="0.2">
      <c r="A21" s="128"/>
      <c r="B21" s="65"/>
      <c r="C21" s="217"/>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O21" s="11"/>
      <c r="CP21" s="1"/>
    </row>
    <row r="22" spans="1:94" ht="14.25" customHeight="1" x14ac:dyDescent="0.15">
      <c r="A22" s="128"/>
      <c r="B22" s="65"/>
      <c r="C22" s="780" t="s">
        <v>294</v>
      </c>
      <c r="D22" s="781"/>
      <c r="E22" s="781"/>
      <c r="F22" s="781"/>
      <c r="G22" s="781"/>
      <c r="H22" s="781"/>
      <c r="I22" s="781"/>
      <c r="J22" s="781"/>
      <c r="K22" s="781"/>
      <c r="L22" s="781"/>
      <c r="M22" s="781"/>
      <c r="N22" s="781"/>
      <c r="O22" s="781"/>
      <c r="P22" s="781"/>
      <c r="Q22" s="781"/>
      <c r="R22" s="781"/>
      <c r="S22" s="783">
        <v>6</v>
      </c>
      <c r="T22" s="784"/>
      <c r="U22" s="161"/>
      <c r="V22" s="139"/>
      <c r="W22" s="784">
        <v>7</v>
      </c>
      <c r="X22" s="784"/>
      <c r="Y22" s="161"/>
      <c r="Z22" s="139"/>
      <c r="AA22" s="784">
        <v>8</v>
      </c>
      <c r="AB22" s="784"/>
      <c r="AC22" s="161"/>
      <c r="AD22" s="139"/>
      <c r="AE22" s="784">
        <v>9</v>
      </c>
      <c r="AF22" s="784"/>
      <c r="AG22" s="161"/>
      <c r="AH22" s="139"/>
      <c r="AI22" s="784">
        <v>10</v>
      </c>
      <c r="AJ22" s="784"/>
      <c r="AK22" s="139"/>
      <c r="AL22" s="139"/>
      <c r="AM22" s="784">
        <v>11</v>
      </c>
      <c r="AN22" s="784"/>
      <c r="AO22" s="139"/>
      <c r="AP22" s="139"/>
      <c r="AQ22" s="784">
        <v>12</v>
      </c>
      <c r="AR22" s="784"/>
      <c r="AS22" s="139"/>
      <c r="AT22" s="139"/>
      <c r="AU22" s="784">
        <v>13</v>
      </c>
      <c r="AV22" s="784"/>
      <c r="AW22" s="139"/>
      <c r="AX22" s="139"/>
      <c r="AY22" s="784">
        <v>14</v>
      </c>
      <c r="AZ22" s="784"/>
      <c r="BA22" s="139"/>
      <c r="BB22" s="139"/>
      <c r="BC22" s="784">
        <v>15</v>
      </c>
      <c r="BD22" s="784"/>
      <c r="BE22" s="139"/>
      <c r="BF22" s="139"/>
      <c r="BG22" s="784">
        <v>16</v>
      </c>
      <c r="BH22" s="784"/>
      <c r="BI22" s="139"/>
      <c r="BJ22" s="139"/>
      <c r="BK22" s="784">
        <v>17</v>
      </c>
      <c r="BL22" s="784"/>
      <c r="BM22" s="139"/>
      <c r="BN22" s="139"/>
      <c r="BO22" s="784">
        <v>18</v>
      </c>
      <c r="BP22" s="784"/>
      <c r="BQ22" s="139"/>
      <c r="BR22" s="139"/>
      <c r="BS22" s="784">
        <v>19</v>
      </c>
      <c r="BT22" s="784"/>
      <c r="BU22" s="139"/>
      <c r="BV22" s="139"/>
      <c r="BW22" s="784">
        <v>20</v>
      </c>
      <c r="BX22" s="784"/>
      <c r="BY22" s="139"/>
      <c r="BZ22" s="139"/>
      <c r="CA22" s="784">
        <v>21</v>
      </c>
      <c r="CB22" s="784"/>
      <c r="CC22" s="139"/>
      <c r="CD22" s="139"/>
      <c r="CE22" s="784">
        <v>22</v>
      </c>
      <c r="CF22" s="784"/>
      <c r="CG22" s="139"/>
      <c r="CH22" s="140"/>
      <c r="CO22" s="11"/>
      <c r="CP22" s="1"/>
    </row>
    <row r="23" spans="1:94" ht="3" customHeight="1" x14ac:dyDescent="0.15">
      <c r="A23" s="128"/>
      <c r="B23" s="65"/>
      <c r="C23" s="782"/>
      <c r="D23" s="781"/>
      <c r="E23" s="781"/>
      <c r="F23" s="781"/>
      <c r="G23" s="781"/>
      <c r="H23" s="781"/>
      <c r="I23" s="781"/>
      <c r="J23" s="781"/>
      <c r="K23" s="781"/>
      <c r="L23" s="781"/>
      <c r="M23" s="781"/>
      <c r="N23" s="781"/>
      <c r="O23" s="781"/>
      <c r="P23" s="781"/>
      <c r="Q23" s="781"/>
      <c r="R23" s="781"/>
      <c r="S23" s="136"/>
      <c r="T23" s="26"/>
      <c r="U23" s="12"/>
      <c r="W23" s="11"/>
      <c r="X23" s="26"/>
      <c r="Y23" s="12"/>
      <c r="AA23" s="11"/>
      <c r="AB23" s="26"/>
      <c r="AC23" s="12"/>
      <c r="AE23" s="11"/>
      <c r="AF23" s="26"/>
      <c r="AG23" s="12"/>
      <c r="AI23" s="11"/>
      <c r="AJ23" s="26"/>
      <c r="AK23" s="12"/>
      <c r="AM23" s="11"/>
      <c r="AN23" s="153"/>
      <c r="AO23" s="12"/>
      <c r="AQ23" s="11"/>
      <c r="AR23" s="26"/>
      <c r="AS23" s="12"/>
      <c r="AU23" s="11"/>
      <c r="AV23" s="26"/>
      <c r="AW23" s="12"/>
      <c r="AY23" s="11"/>
      <c r="AZ23" s="26"/>
      <c r="BA23" s="12"/>
      <c r="BC23" s="11"/>
      <c r="BD23" s="26"/>
      <c r="BE23" s="12"/>
      <c r="BG23" s="11"/>
      <c r="BH23" s="26"/>
      <c r="BI23" s="12"/>
      <c r="BK23" s="11"/>
      <c r="BL23" s="26"/>
      <c r="BM23" s="12"/>
      <c r="BO23" s="11"/>
      <c r="BP23" s="26"/>
      <c r="BQ23" s="12"/>
      <c r="BS23" s="11"/>
      <c r="BT23" s="26"/>
      <c r="BU23" s="12"/>
      <c r="BW23" s="11"/>
      <c r="BX23" s="26"/>
      <c r="BY23" s="12"/>
      <c r="CA23" s="11"/>
      <c r="CB23" s="26"/>
      <c r="CC23" s="12"/>
      <c r="CE23" s="11"/>
      <c r="CF23" s="26"/>
      <c r="CG23" s="26"/>
      <c r="CH23" s="9"/>
      <c r="CO23" s="11"/>
      <c r="CP23" s="1"/>
    </row>
    <row r="24" spans="1:94" ht="3" customHeight="1" x14ac:dyDescent="0.15">
      <c r="A24" s="128"/>
      <c r="B24" s="65"/>
      <c r="C24" s="782"/>
      <c r="D24" s="781"/>
      <c r="E24" s="781"/>
      <c r="F24" s="781"/>
      <c r="G24" s="781"/>
      <c r="H24" s="781"/>
      <c r="I24" s="781"/>
      <c r="J24" s="781"/>
      <c r="K24" s="781"/>
      <c r="L24" s="781"/>
      <c r="M24" s="781"/>
      <c r="N24" s="781"/>
      <c r="O24" s="781"/>
      <c r="P24" s="781"/>
      <c r="Q24" s="781"/>
      <c r="R24" s="781"/>
      <c r="S24" s="136"/>
      <c r="T24" s="137"/>
      <c r="U24" s="125"/>
      <c r="W24" s="11"/>
      <c r="Y24" s="125"/>
      <c r="AA24" s="11"/>
      <c r="AB24" s="137"/>
      <c r="AC24" s="125"/>
      <c r="AE24" s="11"/>
      <c r="AG24" s="125"/>
      <c r="AI24" s="11"/>
      <c r="AJ24" s="137"/>
      <c r="AK24" s="125"/>
      <c r="AM24" s="11"/>
      <c r="AN24" s="14"/>
      <c r="AO24" s="125"/>
      <c r="AQ24" s="11"/>
      <c r="AR24" s="137"/>
      <c r="AS24" s="125"/>
      <c r="AU24" s="11"/>
      <c r="AW24" s="125"/>
      <c r="AY24" s="11"/>
      <c r="AZ24" s="137"/>
      <c r="BA24" s="125"/>
      <c r="BC24" s="11"/>
      <c r="BE24" s="125"/>
      <c r="BG24" s="11"/>
      <c r="BH24" s="137"/>
      <c r="BI24" s="125"/>
      <c r="BK24" s="11"/>
      <c r="BM24" s="125"/>
      <c r="BO24" s="11"/>
      <c r="BP24" s="137"/>
      <c r="BQ24" s="125"/>
      <c r="BS24" s="11"/>
      <c r="BU24" s="125"/>
      <c r="BW24" s="11"/>
      <c r="BX24" s="137"/>
      <c r="BY24" s="125"/>
      <c r="CA24" s="11"/>
      <c r="CC24" s="125"/>
      <c r="CE24" s="11"/>
      <c r="CF24" s="13"/>
      <c r="CH24" s="138"/>
      <c r="CO24" s="11"/>
      <c r="CP24" s="1"/>
    </row>
    <row r="25" spans="1:94" ht="18.75" customHeight="1" x14ac:dyDescent="0.15">
      <c r="A25" s="128"/>
      <c r="B25" s="65"/>
      <c r="C25" s="31"/>
      <c r="F25" s="801" t="s">
        <v>279</v>
      </c>
      <c r="G25" s="802"/>
      <c r="H25" s="802"/>
      <c r="I25" s="802"/>
      <c r="J25" s="802"/>
      <c r="K25" s="802"/>
      <c r="L25" s="802"/>
      <c r="M25" s="802"/>
      <c r="N25" s="803"/>
      <c r="O25" s="804" t="s">
        <v>290</v>
      </c>
      <c r="P25" s="805"/>
      <c r="Q25" s="808"/>
      <c r="R25" s="809"/>
      <c r="S25" s="810"/>
      <c r="T25" s="814"/>
      <c r="U25" s="815"/>
      <c r="V25" s="818" t="s">
        <v>180</v>
      </c>
      <c r="W25" s="830" t="s">
        <v>179</v>
      </c>
      <c r="X25" s="831"/>
      <c r="Y25" s="834"/>
      <c r="Z25" s="836" t="s">
        <v>8</v>
      </c>
      <c r="AA25" s="837"/>
      <c r="AB25" s="837"/>
      <c r="AC25" s="837"/>
      <c r="AD25" s="837"/>
      <c r="AE25" s="837"/>
      <c r="AF25" s="834" t="s">
        <v>182</v>
      </c>
      <c r="AG25" s="820"/>
      <c r="AH25" s="820"/>
      <c r="AI25" s="820"/>
      <c r="AJ25" s="820"/>
      <c r="AK25" s="820"/>
      <c r="AL25" s="820"/>
      <c r="AM25" s="820"/>
      <c r="AN25" s="820"/>
      <c r="AO25" s="820"/>
      <c r="AP25" s="820"/>
      <c r="AQ25" s="814"/>
      <c r="AR25" s="836" t="s">
        <v>9</v>
      </c>
      <c r="AS25" s="837"/>
      <c r="AT25" s="837"/>
      <c r="AU25" s="837"/>
      <c r="AV25" s="837"/>
      <c r="AW25" s="838"/>
      <c r="AX25" s="839" t="s">
        <v>280</v>
      </c>
      <c r="AY25" s="839"/>
      <c r="AZ25" s="839"/>
      <c r="BA25" s="839"/>
      <c r="BB25" s="839"/>
      <c r="BC25" s="839"/>
      <c r="BD25" s="839"/>
      <c r="BE25" s="839"/>
      <c r="BF25" s="839"/>
      <c r="BG25" s="839"/>
      <c r="BH25" s="839"/>
      <c r="BI25" s="823"/>
      <c r="BJ25" s="849" t="s">
        <v>281</v>
      </c>
      <c r="BK25" s="850"/>
      <c r="BL25" s="853" t="s">
        <v>138</v>
      </c>
      <c r="BM25" s="854"/>
      <c r="BN25" s="836" t="s">
        <v>10</v>
      </c>
      <c r="BO25" s="837"/>
      <c r="BP25" s="837"/>
      <c r="BQ25" s="837"/>
      <c r="BR25" s="837"/>
      <c r="BS25" s="838"/>
      <c r="BT25" s="820" t="s">
        <v>183</v>
      </c>
      <c r="BU25" s="820"/>
      <c r="BV25" s="820"/>
      <c r="BW25" s="820"/>
      <c r="BX25" s="820"/>
      <c r="BY25" s="820"/>
      <c r="BZ25" s="820"/>
      <c r="CA25" s="820"/>
      <c r="CB25" s="820"/>
      <c r="CC25" s="820"/>
      <c r="CD25" s="820"/>
      <c r="CE25" s="814"/>
      <c r="CF25" s="822" t="s">
        <v>295</v>
      </c>
      <c r="CG25" s="823"/>
      <c r="CH25" s="826" t="s">
        <v>293</v>
      </c>
      <c r="CO25" s="11"/>
      <c r="CP25" s="1"/>
    </row>
    <row r="26" spans="1:94" ht="18.75" customHeight="1" thickBot="1" x14ac:dyDescent="0.2">
      <c r="A26" s="128"/>
      <c r="B26" s="65"/>
      <c r="C26" s="210"/>
      <c r="D26" s="5"/>
      <c r="E26" s="5"/>
      <c r="F26" s="841" t="s">
        <v>282</v>
      </c>
      <c r="G26" s="842"/>
      <c r="H26" s="843"/>
      <c r="I26" s="841" t="s">
        <v>283</v>
      </c>
      <c r="J26" s="842"/>
      <c r="K26" s="843"/>
      <c r="L26" s="841" t="s">
        <v>246</v>
      </c>
      <c r="M26" s="842"/>
      <c r="N26" s="843"/>
      <c r="O26" s="806"/>
      <c r="P26" s="807"/>
      <c r="Q26" s="811"/>
      <c r="R26" s="812"/>
      <c r="S26" s="813"/>
      <c r="T26" s="816"/>
      <c r="U26" s="817"/>
      <c r="V26" s="819"/>
      <c r="W26" s="832"/>
      <c r="X26" s="833"/>
      <c r="Y26" s="835"/>
      <c r="Z26" s="844" t="s">
        <v>181</v>
      </c>
      <c r="AA26" s="845"/>
      <c r="AB26" s="845"/>
      <c r="AC26" s="846"/>
      <c r="AD26" s="847" t="s">
        <v>297</v>
      </c>
      <c r="AE26" s="848"/>
      <c r="AF26" s="835"/>
      <c r="AG26" s="821"/>
      <c r="AH26" s="821"/>
      <c r="AI26" s="821"/>
      <c r="AJ26" s="821"/>
      <c r="AK26" s="821"/>
      <c r="AL26" s="821"/>
      <c r="AM26" s="821"/>
      <c r="AN26" s="821"/>
      <c r="AO26" s="821"/>
      <c r="AP26" s="821"/>
      <c r="AQ26" s="821"/>
      <c r="AR26" s="829"/>
      <c r="AS26" s="829"/>
      <c r="AT26" s="829"/>
      <c r="AU26" s="829"/>
      <c r="AV26" s="829"/>
      <c r="AW26" s="829"/>
      <c r="AX26" s="840"/>
      <c r="AY26" s="840"/>
      <c r="AZ26" s="840"/>
      <c r="BA26" s="840"/>
      <c r="BB26" s="840"/>
      <c r="BC26" s="840"/>
      <c r="BD26" s="840"/>
      <c r="BE26" s="840"/>
      <c r="BF26" s="840"/>
      <c r="BG26" s="840"/>
      <c r="BH26" s="840"/>
      <c r="BI26" s="825"/>
      <c r="BJ26" s="851"/>
      <c r="BK26" s="852"/>
      <c r="BL26" s="855"/>
      <c r="BM26" s="856"/>
      <c r="BN26" s="828"/>
      <c r="BO26" s="829"/>
      <c r="BP26" s="829"/>
      <c r="BQ26" s="829"/>
      <c r="BR26" s="829"/>
      <c r="BS26" s="829"/>
      <c r="BT26" s="821"/>
      <c r="BU26" s="821"/>
      <c r="BV26" s="821"/>
      <c r="BW26" s="821"/>
      <c r="BX26" s="821"/>
      <c r="BY26" s="821"/>
      <c r="BZ26" s="821"/>
      <c r="CA26" s="821"/>
      <c r="CB26" s="821"/>
      <c r="CC26" s="821"/>
      <c r="CD26" s="821"/>
      <c r="CE26" s="816"/>
      <c r="CF26" s="824"/>
      <c r="CG26" s="825"/>
      <c r="CH26" s="827"/>
      <c r="CO26" s="11"/>
      <c r="CP26" s="1"/>
    </row>
    <row r="27" spans="1:94" ht="14.25" customHeight="1" x14ac:dyDescent="0.15">
      <c r="A27" s="128"/>
      <c r="B27" s="65"/>
      <c r="C27" s="905" t="s">
        <v>291</v>
      </c>
      <c r="D27" s="906"/>
      <c r="E27" s="907"/>
      <c r="F27" s="908"/>
      <c r="G27" s="909"/>
      <c r="H27" s="909"/>
      <c r="I27" s="909"/>
      <c r="J27" s="909"/>
      <c r="K27" s="909"/>
      <c r="L27" s="909">
        <f>SUM(F27:K36)</f>
        <v>0</v>
      </c>
      <c r="M27" s="909"/>
      <c r="N27" s="914"/>
      <c r="O27" s="917" t="s">
        <v>12</v>
      </c>
      <c r="P27" s="918"/>
      <c r="Q27" s="886" t="s">
        <v>284</v>
      </c>
      <c r="R27" s="887"/>
      <c r="S27" s="888"/>
      <c r="T27" s="166"/>
      <c r="U27" s="167"/>
      <c r="V27" s="167"/>
      <c r="W27" s="167"/>
      <c r="X27" s="167"/>
      <c r="Y27" s="167"/>
      <c r="Z27" s="857"/>
      <c r="AA27" s="858"/>
      <c r="AB27" s="858"/>
      <c r="AC27" s="858"/>
      <c r="AD27" s="858"/>
      <c r="AE27" s="859"/>
      <c r="AF27" s="167"/>
      <c r="AG27" s="167"/>
      <c r="AH27" s="167"/>
      <c r="AI27" s="167"/>
      <c r="AJ27" s="167"/>
      <c r="AK27" s="167"/>
      <c r="AL27" s="167"/>
      <c r="AM27" s="167"/>
      <c r="AN27" s="167"/>
      <c r="AO27" s="167"/>
      <c r="AP27" s="167"/>
      <c r="AQ27" s="167"/>
      <c r="AR27" s="857"/>
      <c r="AS27" s="858"/>
      <c r="AT27" s="858"/>
      <c r="AU27" s="858"/>
      <c r="AV27" s="858"/>
      <c r="AW27" s="859"/>
      <c r="AX27" s="167"/>
      <c r="AY27" s="167"/>
      <c r="AZ27" s="167"/>
      <c r="BA27" s="167"/>
      <c r="BB27" s="167"/>
      <c r="BC27" s="167"/>
      <c r="BD27" s="167"/>
      <c r="BE27" s="167"/>
      <c r="BF27" s="167"/>
      <c r="BG27" s="167"/>
      <c r="BH27" s="167"/>
      <c r="BI27" s="167"/>
      <c r="BJ27" s="168"/>
      <c r="BK27" s="168"/>
      <c r="BL27" s="168"/>
      <c r="BM27" s="168"/>
      <c r="BN27" s="857"/>
      <c r="BO27" s="858"/>
      <c r="BP27" s="858"/>
      <c r="BQ27" s="858"/>
      <c r="BR27" s="858"/>
      <c r="BS27" s="859"/>
      <c r="BT27" s="167"/>
      <c r="BU27" s="167"/>
      <c r="BV27" s="167"/>
      <c r="BW27" s="167"/>
      <c r="BX27" s="167"/>
      <c r="BY27" s="167"/>
      <c r="BZ27" s="167"/>
      <c r="CA27" s="167"/>
      <c r="CB27" s="167"/>
      <c r="CC27" s="167"/>
      <c r="CD27" s="167"/>
      <c r="CE27" s="167"/>
      <c r="CF27" s="167"/>
      <c r="CG27" s="167"/>
      <c r="CH27" s="169"/>
      <c r="CI27" s="860" t="s">
        <v>161</v>
      </c>
      <c r="CJ27" s="861"/>
      <c r="CK27" s="861"/>
      <c r="CL27" s="861"/>
      <c r="CM27" s="861"/>
      <c r="CN27" s="861"/>
      <c r="CO27" s="862"/>
      <c r="CP27" s="1"/>
    </row>
    <row r="28" spans="1:94" ht="14.25" customHeight="1" x14ac:dyDescent="0.15">
      <c r="A28" s="128"/>
      <c r="B28" s="65"/>
      <c r="C28" s="891"/>
      <c r="D28" s="1144"/>
      <c r="E28" s="893"/>
      <c r="F28" s="910"/>
      <c r="G28" s="911"/>
      <c r="H28" s="911"/>
      <c r="I28" s="911"/>
      <c r="J28" s="911"/>
      <c r="K28" s="911"/>
      <c r="L28" s="911"/>
      <c r="M28" s="911"/>
      <c r="N28" s="915"/>
      <c r="O28" s="919"/>
      <c r="P28" s="920"/>
      <c r="Q28" s="863" t="s">
        <v>285</v>
      </c>
      <c r="R28" s="1145"/>
      <c r="S28" s="865"/>
      <c r="T28" s="156"/>
      <c r="U28" s="209"/>
      <c r="V28" s="209"/>
      <c r="W28" s="209"/>
      <c r="X28" s="209"/>
      <c r="Y28" s="209"/>
      <c r="Z28" s="869"/>
      <c r="AA28" s="870"/>
      <c r="AB28" s="870"/>
      <c r="AC28" s="870"/>
      <c r="AD28" s="870"/>
      <c r="AE28" s="871"/>
      <c r="AF28" s="209"/>
      <c r="AG28" s="209"/>
      <c r="AH28" s="209"/>
      <c r="AI28" s="209"/>
      <c r="AJ28" s="209"/>
      <c r="AK28" s="209"/>
      <c r="AL28" s="209"/>
      <c r="AM28" s="209"/>
      <c r="AN28" s="209"/>
      <c r="AO28" s="209"/>
      <c r="AP28" s="209"/>
      <c r="AQ28" s="209"/>
      <c r="AR28" s="875"/>
      <c r="AS28" s="876"/>
      <c r="AT28" s="876"/>
      <c r="AU28" s="876"/>
      <c r="AV28" s="876"/>
      <c r="AW28" s="877"/>
      <c r="AX28" s="209"/>
      <c r="AY28" s="209"/>
      <c r="AZ28" s="209"/>
      <c r="BA28" s="209"/>
      <c r="BB28" s="209"/>
      <c r="BC28" s="209"/>
      <c r="BD28" s="209"/>
      <c r="BE28" s="209"/>
      <c r="BF28" s="209"/>
      <c r="BG28" s="209"/>
      <c r="BH28" s="209"/>
      <c r="BI28" s="209"/>
      <c r="BJ28" s="878" t="s">
        <v>281</v>
      </c>
      <c r="BK28" s="879"/>
      <c r="BL28" s="882" t="s">
        <v>138</v>
      </c>
      <c r="BM28" s="883"/>
      <c r="BN28" s="875"/>
      <c r="BO28" s="876"/>
      <c r="BP28" s="876"/>
      <c r="BQ28" s="876"/>
      <c r="BR28" s="876"/>
      <c r="BS28" s="877"/>
      <c r="BT28" s="209"/>
      <c r="BU28" s="209"/>
      <c r="BV28" s="209"/>
      <c r="BW28" s="209"/>
      <c r="BX28" s="209"/>
      <c r="BY28" s="209"/>
      <c r="BZ28" s="209"/>
      <c r="CA28" s="209"/>
      <c r="CB28" s="209"/>
      <c r="CC28" s="209"/>
      <c r="CD28" s="209"/>
      <c r="CE28" s="209"/>
      <c r="CF28" s="209"/>
      <c r="CG28" s="209"/>
      <c r="CH28" s="157"/>
      <c r="CI28" s="889" t="s">
        <v>282</v>
      </c>
      <c r="CJ28" s="890"/>
      <c r="CK28" s="890"/>
      <c r="CL28" s="890"/>
      <c r="CM28" s="890"/>
      <c r="CN28" s="890"/>
      <c r="CO28" s="129" t="s">
        <v>286</v>
      </c>
      <c r="CP28" s="1"/>
    </row>
    <row r="29" spans="1:94" ht="14.25" customHeight="1" x14ac:dyDescent="0.15">
      <c r="A29" s="128"/>
      <c r="B29" s="564"/>
      <c r="C29" s="891"/>
      <c r="D29" s="1144"/>
      <c r="E29" s="893"/>
      <c r="F29" s="910"/>
      <c r="G29" s="911"/>
      <c r="H29" s="911"/>
      <c r="I29" s="911"/>
      <c r="J29" s="911"/>
      <c r="K29" s="911"/>
      <c r="L29" s="911"/>
      <c r="M29" s="911"/>
      <c r="N29" s="915"/>
      <c r="O29" s="919"/>
      <c r="P29" s="920"/>
      <c r="Q29" s="863"/>
      <c r="R29" s="1145"/>
      <c r="S29" s="865"/>
      <c r="T29" s="156"/>
      <c r="U29" s="209"/>
      <c r="V29" s="209"/>
      <c r="W29" s="209"/>
      <c r="X29" s="209"/>
      <c r="Y29" s="209"/>
      <c r="Z29" s="869"/>
      <c r="AA29" s="870"/>
      <c r="AB29" s="870"/>
      <c r="AC29" s="870"/>
      <c r="AD29" s="870"/>
      <c r="AE29" s="871"/>
      <c r="AF29" s="209"/>
      <c r="AG29" s="209"/>
      <c r="AH29" s="209"/>
      <c r="AI29" s="209"/>
      <c r="AJ29" s="209"/>
      <c r="AK29" s="209"/>
      <c r="AL29" s="209"/>
      <c r="AM29" s="209"/>
      <c r="AN29" s="209"/>
      <c r="AO29" s="209"/>
      <c r="AP29" s="209"/>
      <c r="AQ29" s="209"/>
      <c r="AR29" s="869"/>
      <c r="AS29" s="1146"/>
      <c r="AT29" s="1146"/>
      <c r="AU29" s="1146"/>
      <c r="AV29" s="1146"/>
      <c r="AW29" s="871"/>
      <c r="AX29" s="209"/>
      <c r="AY29" s="209"/>
      <c r="AZ29" s="209"/>
      <c r="BA29" s="209"/>
      <c r="BB29" s="209"/>
      <c r="BC29" s="209"/>
      <c r="BD29" s="209"/>
      <c r="BE29" s="209"/>
      <c r="BF29" s="209"/>
      <c r="BG29" s="209"/>
      <c r="BH29" s="209"/>
      <c r="BI29" s="209"/>
      <c r="BJ29" s="1147"/>
      <c r="BK29" s="1148"/>
      <c r="BL29" s="1149"/>
      <c r="BM29" s="1150"/>
      <c r="BN29" s="869"/>
      <c r="BO29" s="1146"/>
      <c r="BP29" s="1146"/>
      <c r="BQ29" s="1146"/>
      <c r="BR29" s="1146"/>
      <c r="BS29" s="871"/>
      <c r="BT29" s="209"/>
      <c r="BU29" s="209"/>
      <c r="BV29" s="209"/>
      <c r="BW29" s="209"/>
      <c r="BX29" s="209"/>
      <c r="BY29" s="209"/>
      <c r="BZ29" s="209"/>
      <c r="CA29" s="209"/>
      <c r="CB29" s="209"/>
      <c r="CC29" s="209"/>
      <c r="CD29" s="209"/>
      <c r="CE29" s="209"/>
      <c r="CF29" s="209"/>
      <c r="CG29" s="209"/>
      <c r="CH29" s="157"/>
      <c r="CI29" s="1151"/>
      <c r="CJ29" s="1152"/>
      <c r="CK29" s="1152"/>
      <c r="CL29" s="1152"/>
      <c r="CM29" s="1152"/>
      <c r="CN29" s="1152"/>
      <c r="CO29" s="586"/>
      <c r="CP29" s="1"/>
    </row>
    <row r="30" spans="1:94" ht="11.25" customHeight="1" x14ac:dyDescent="0.15">
      <c r="A30" s="128"/>
      <c r="B30" s="65"/>
      <c r="C30" s="891"/>
      <c r="D30" s="1144"/>
      <c r="E30" s="893"/>
      <c r="F30" s="910"/>
      <c r="G30" s="911"/>
      <c r="H30" s="911"/>
      <c r="I30" s="911"/>
      <c r="J30" s="911"/>
      <c r="K30" s="911"/>
      <c r="L30" s="911"/>
      <c r="M30" s="911"/>
      <c r="N30" s="915"/>
      <c r="O30" s="919"/>
      <c r="P30" s="920"/>
      <c r="Q30" s="866" t="s">
        <v>698</v>
      </c>
      <c r="R30" s="867"/>
      <c r="S30" s="868"/>
      <c r="T30" s="566"/>
      <c r="U30" s="567"/>
      <c r="V30" s="567"/>
      <c r="W30" s="567"/>
      <c r="X30" s="567"/>
      <c r="Y30" s="567"/>
      <c r="Z30" s="872"/>
      <c r="AA30" s="873"/>
      <c r="AB30" s="873"/>
      <c r="AC30" s="873"/>
      <c r="AD30" s="873"/>
      <c r="AE30" s="874"/>
      <c r="AF30" s="567"/>
      <c r="AG30" s="567"/>
      <c r="AH30" s="567"/>
      <c r="AI30" s="567"/>
      <c r="AJ30" s="567"/>
      <c r="AK30" s="567"/>
      <c r="AL30" s="567"/>
      <c r="AM30" s="567"/>
      <c r="AN30" s="567"/>
      <c r="AO30" s="567"/>
      <c r="AP30" s="567"/>
      <c r="AQ30" s="567"/>
      <c r="AR30" s="872"/>
      <c r="AS30" s="873"/>
      <c r="AT30" s="873"/>
      <c r="AU30" s="873"/>
      <c r="AV30" s="873"/>
      <c r="AW30" s="874"/>
      <c r="AX30" s="567"/>
      <c r="AY30" s="567"/>
      <c r="AZ30" s="567"/>
      <c r="BA30" s="567"/>
      <c r="BB30" s="567"/>
      <c r="BC30" s="567"/>
      <c r="BD30" s="567"/>
      <c r="BE30" s="567"/>
      <c r="BF30" s="567"/>
      <c r="BG30" s="567"/>
      <c r="BH30" s="567"/>
      <c r="BI30" s="567"/>
      <c r="BJ30" s="569"/>
      <c r="BK30" s="569"/>
      <c r="BL30" s="570"/>
      <c r="BM30" s="571"/>
      <c r="BN30" s="872"/>
      <c r="BO30" s="873"/>
      <c r="BP30" s="873"/>
      <c r="BQ30" s="873"/>
      <c r="BR30" s="873"/>
      <c r="BS30" s="874"/>
      <c r="BT30" s="567"/>
      <c r="BU30" s="567"/>
      <c r="BV30" s="567"/>
      <c r="BW30" s="567"/>
      <c r="BX30" s="567"/>
      <c r="BY30" s="567"/>
      <c r="BZ30" s="567"/>
      <c r="CA30" s="567"/>
      <c r="CB30" s="567"/>
      <c r="CC30" s="567"/>
      <c r="CD30" s="567"/>
      <c r="CE30" s="567"/>
      <c r="CF30" s="567"/>
      <c r="CG30" s="567"/>
      <c r="CH30" s="568"/>
      <c r="CI30" s="894" t="s">
        <v>283</v>
      </c>
      <c r="CJ30" s="895"/>
      <c r="CK30" s="895"/>
      <c r="CL30" s="895"/>
      <c r="CM30" s="895"/>
      <c r="CN30" s="895"/>
      <c r="CO30" s="130" t="s">
        <v>286</v>
      </c>
      <c r="CP30" s="1"/>
    </row>
    <row r="31" spans="1:94" ht="15.75" customHeight="1" thickBot="1" x14ac:dyDescent="0.2">
      <c r="A31" s="128"/>
      <c r="B31" s="65"/>
      <c r="C31" s="896" t="s">
        <v>196</v>
      </c>
      <c r="D31" s="897"/>
      <c r="E31" s="898"/>
      <c r="F31" s="910"/>
      <c r="G31" s="911"/>
      <c r="H31" s="911"/>
      <c r="I31" s="911"/>
      <c r="J31" s="911"/>
      <c r="K31" s="911"/>
      <c r="L31" s="911"/>
      <c r="M31" s="911"/>
      <c r="N31" s="915"/>
      <c r="O31" s="919"/>
      <c r="P31" s="920"/>
      <c r="Q31" s="899" t="s">
        <v>20</v>
      </c>
      <c r="R31" s="900"/>
      <c r="S31" s="901"/>
      <c r="T31" s="158"/>
      <c r="U31" s="159"/>
      <c r="V31" s="159"/>
      <c r="W31" s="159"/>
      <c r="X31" s="159"/>
      <c r="Y31" s="159"/>
      <c r="Z31" s="902"/>
      <c r="AA31" s="903"/>
      <c r="AB31" s="903"/>
      <c r="AC31" s="903"/>
      <c r="AD31" s="903"/>
      <c r="AE31" s="904"/>
      <c r="AF31" s="159"/>
      <c r="AG31" s="159"/>
      <c r="AH31" s="159"/>
      <c r="AI31" s="159"/>
      <c r="AJ31" s="159"/>
      <c r="AK31" s="159"/>
      <c r="AL31" s="159"/>
      <c r="AM31" s="159"/>
      <c r="AN31" s="159"/>
      <c r="AO31" s="159"/>
      <c r="AP31" s="159"/>
      <c r="AQ31" s="159"/>
      <c r="AR31" s="902"/>
      <c r="AS31" s="903"/>
      <c r="AT31" s="903"/>
      <c r="AU31" s="903"/>
      <c r="AV31" s="903"/>
      <c r="AW31" s="904"/>
      <c r="AX31" s="159"/>
      <c r="AY31" s="159"/>
      <c r="AZ31" s="159"/>
      <c r="BA31" s="159"/>
      <c r="BB31" s="159"/>
      <c r="BC31" s="159"/>
      <c r="BD31" s="159"/>
      <c r="BE31" s="159"/>
      <c r="BF31" s="159"/>
      <c r="BG31" s="159"/>
      <c r="BH31" s="159"/>
      <c r="BI31" s="159"/>
      <c r="BJ31" s="152"/>
      <c r="BK31" s="152"/>
      <c r="BL31" s="152"/>
      <c r="BM31" s="152"/>
      <c r="BN31" s="902"/>
      <c r="BO31" s="903"/>
      <c r="BP31" s="903"/>
      <c r="BQ31" s="903"/>
      <c r="BR31" s="903"/>
      <c r="BS31" s="904"/>
      <c r="BT31" s="159"/>
      <c r="BU31" s="159"/>
      <c r="BV31" s="159"/>
      <c r="BW31" s="159"/>
      <c r="BX31" s="159"/>
      <c r="BY31" s="159"/>
      <c r="BZ31" s="159"/>
      <c r="CA31" s="159"/>
      <c r="CB31" s="159"/>
      <c r="CC31" s="159"/>
      <c r="CD31" s="159"/>
      <c r="CE31" s="159"/>
      <c r="CF31" s="159"/>
      <c r="CG31" s="159"/>
      <c r="CH31" s="160"/>
      <c r="CI31" s="927" t="s">
        <v>287</v>
      </c>
      <c r="CJ31" s="928"/>
      <c r="CK31" s="928"/>
      <c r="CL31" s="928"/>
      <c r="CM31" s="928"/>
      <c r="CN31" s="928"/>
      <c r="CO31" s="929"/>
      <c r="CP31" s="1"/>
    </row>
    <row r="32" spans="1:94" ht="14.25" customHeight="1" x14ac:dyDescent="0.15">
      <c r="A32" s="128"/>
      <c r="B32" s="65"/>
      <c r="C32" s="891"/>
      <c r="D32" s="892"/>
      <c r="E32" s="893"/>
      <c r="F32" s="910"/>
      <c r="G32" s="911"/>
      <c r="H32" s="911"/>
      <c r="I32" s="911"/>
      <c r="J32" s="911"/>
      <c r="K32" s="911"/>
      <c r="L32" s="911"/>
      <c r="M32" s="911"/>
      <c r="N32" s="915"/>
      <c r="O32" s="917" t="s">
        <v>14</v>
      </c>
      <c r="P32" s="918"/>
      <c r="Q32" s="886" t="s">
        <v>284</v>
      </c>
      <c r="R32" s="887"/>
      <c r="S32" s="888"/>
      <c r="T32" s="166"/>
      <c r="U32" s="167"/>
      <c r="V32" s="167"/>
      <c r="W32" s="167"/>
      <c r="X32" s="167"/>
      <c r="Y32" s="167"/>
      <c r="Z32" s="857"/>
      <c r="AA32" s="858"/>
      <c r="AB32" s="858"/>
      <c r="AC32" s="858"/>
      <c r="AD32" s="858"/>
      <c r="AE32" s="859"/>
      <c r="AF32" s="167"/>
      <c r="AG32" s="167"/>
      <c r="AH32" s="167"/>
      <c r="AI32" s="167"/>
      <c r="AJ32" s="167"/>
      <c r="AK32" s="167"/>
      <c r="AL32" s="167"/>
      <c r="AM32" s="167"/>
      <c r="AN32" s="167"/>
      <c r="AO32" s="167"/>
      <c r="AP32" s="167"/>
      <c r="AQ32" s="167"/>
      <c r="AR32" s="857"/>
      <c r="AS32" s="858"/>
      <c r="AT32" s="858"/>
      <c r="AU32" s="858"/>
      <c r="AV32" s="858"/>
      <c r="AW32" s="859"/>
      <c r="AX32" s="167"/>
      <c r="AY32" s="167"/>
      <c r="AZ32" s="167"/>
      <c r="BA32" s="167"/>
      <c r="BB32" s="167"/>
      <c r="BC32" s="167"/>
      <c r="BD32" s="167"/>
      <c r="BE32" s="167"/>
      <c r="BF32" s="167"/>
      <c r="BG32" s="167"/>
      <c r="BH32" s="167"/>
      <c r="BI32" s="167"/>
      <c r="BJ32" s="168"/>
      <c r="BK32" s="168"/>
      <c r="BL32" s="168"/>
      <c r="BM32" s="168"/>
      <c r="BN32" s="857"/>
      <c r="BO32" s="858"/>
      <c r="BP32" s="858"/>
      <c r="BQ32" s="858"/>
      <c r="BR32" s="858"/>
      <c r="BS32" s="859"/>
      <c r="BT32" s="167"/>
      <c r="BU32" s="167"/>
      <c r="BV32" s="167"/>
      <c r="BW32" s="167"/>
      <c r="BX32" s="167"/>
      <c r="BY32" s="167"/>
      <c r="BZ32" s="167"/>
      <c r="CA32" s="167"/>
      <c r="CB32" s="167"/>
      <c r="CC32" s="167"/>
      <c r="CD32" s="167"/>
      <c r="CE32" s="167"/>
      <c r="CF32" s="167"/>
      <c r="CG32" s="167"/>
      <c r="CH32" s="169"/>
      <c r="CI32" s="932"/>
      <c r="CJ32" s="933"/>
      <c r="CK32" s="933"/>
      <c r="CL32" s="933"/>
      <c r="CM32" s="933"/>
      <c r="CN32" s="933"/>
      <c r="CO32" s="934"/>
      <c r="CP32" s="1"/>
    </row>
    <row r="33" spans="1:94" ht="14.25" customHeight="1" x14ac:dyDescent="0.15">
      <c r="A33" s="128"/>
      <c r="B33" s="65"/>
      <c r="C33" s="891" t="s">
        <v>19</v>
      </c>
      <c r="D33" s="892"/>
      <c r="E33" s="893"/>
      <c r="F33" s="910"/>
      <c r="G33" s="911"/>
      <c r="H33" s="911"/>
      <c r="I33" s="911"/>
      <c r="J33" s="911"/>
      <c r="K33" s="911"/>
      <c r="L33" s="911"/>
      <c r="M33" s="911"/>
      <c r="N33" s="915"/>
      <c r="O33" s="919"/>
      <c r="P33" s="920"/>
      <c r="Q33" s="863" t="s">
        <v>285</v>
      </c>
      <c r="R33" s="1145"/>
      <c r="S33" s="865"/>
      <c r="T33" s="156"/>
      <c r="U33" s="209"/>
      <c r="V33" s="209"/>
      <c r="W33" s="209"/>
      <c r="X33" s="209"/>
      <c r="Y33" s="209"/>
      <c r="Z33" s="869"/>
      <c r="AA33" s="870"/>
      <c r="AB33" s="870"/>
      <c r="AC33" s="870"/>
      <c r="AD33" s="870"/>
      <c r="AE33" s="871"/>
      <c r="AF33" s="209"/>
      <c r="AG33" s="209"/>
      <c r="AH33" s="209"/>
      <c r="AI33" s="209"/>
      <c r="AJ33" s="209"/>
      <c r="AK33" s="209"/>
      <c r="AL33" s="209"/>
      <c r="AM33" s="209"/>
      <c r="AN33" s="209"/>
      <c r="AO33" s="209"/>
      <c r="AP33" s="209"/>
      <c r="AQ33" s="209"/>
      <c r="AR33" s="875"/>
      <c r="AS33" s="876"/>
      <c r="AT33" s="876"/>
      <c r="AU33" s="876"/>
      <c r="AV33" s="876"/>
      <c r="AW33" s="877"/>
      <c r="AX33" s="209"/>
      <c r="AY33" s="209"/>
      <c r="AZ33" s="209"/>
      <c r="BA33" s="209"/>
      <c r="BB33" s="209"/>
      <c r="BC33" s="209"/>
      <c r="BD33" s="209"/>
      <c r="BE33" s="209"/>
      <c r="BF33" s="209"/>
      <c r="BG33" s="209"/>
      <c r="BH33" s="209"/>
      <c r="BI33" s="209"/>
      <c r="BJ33" s="878" t="s">
        <v>281</v>
      </c>
      <c r="BK33" s="879"/>
      <c r="BL33" s="882" t="s">
        <v>138</v>
      </c>
      <c r="BM33" s="883"/>
      <c r="BN33" s="875"/>
      <c r="BO33" s="876"/>
      <c r="BP33" s="876"/>
      <c r="BQ33" s="876"/>
      <c r="BR33" s="876"/>
      <c r="BS33" s="877"/>
      <c r="BT33" s="209"/>
      <c r="BU33" s="209"/>
      <c r="BV33" s="209"/>
      <c r="BW33" s="209"/>
      <c r="BX33" s="209"/>
      <c r="BY33" s="209"/>
      <c r="BZ33" s="209"/>
      <c r="CA33" s="209"/>
      <c r="CB33" s="209"/>
      <c r="CC33" s="209"/>
      <c r="CD33" s="209"/>
      <c r="CE33" s="209"/>
      <c r="CF33" s="209"/>
      <c r="CG33" s="209"/>
      <c r="CH33" s="157"/>
      <c r="CI33" s="1153"/>
      <c r="CJ33" s="1154"/>
      <c r="CK33" s="1154"/>
      <c r="CL33" s="1154"/>
      <c r="CM33" s="1154"/>
      <c r="CN33" s="1154"/>
      <c r="CO33" s="1155"/>
      <c r="CP33" s="1"/>
    </row>
    <row r="34" spans="1:94" ht="14.25" customHeight="1" x14ac:dyDescent="0.15">
      <c r="A34" s="128"/>
      <c r="B34" s="564"/>
      <c r="C34" s="891" t="str">
        <f>IF(OR($I$15="",C30="",C32=""),"（   ）",TEXT(WEEKDAY(DATE(2018+$I$15,C30,C32)),"(aaa)"))</f>
        <v>（   ）</v>
      </c>
      <c r="D34" s="1144"/>
      <c r="E34" s="893"/>
      <c r="F34" s="910"/>
      <c r="G34" s="911"/>
      <c r="H34" s="911"/>
      <c r="I34" s="911"/>
      <c r="J34" s="911"/>
      <c r="K34" s="911"/>
      <c r="L34" s="911"/>
      <c r="M34" s="911"/>
      <c r="N34" s="915"/>
      <c r="O34" s="919"/>
      <c r="P34" s="920"/>
      <c r="Q34" s="863"/>
      <c r="R34" s="1145"/>
      <c r="S34" s="865"/>
      <c r="T34" s="156"/>
      <c r="U34" s="209"/>
      <c r="V34" s="209"/>
      <c r="W34" s="209"/>
      <c r="X34" s="209"/>
      <c r="Y34" s="209"/>
      <c r="Z34" s="869"/>
      <c r="AA34" s="870"/>
      <c r="AB34" s="870"/>
      <c r="AC34" s="870"/>
      <c r="AD34" s="870"/>
      <c r="AE34" s="871"/>
      <c r="AF34" s="209"/>
      <c r="AG34" s="209"/>
      <c r="AH34" s="209"/>
      <c r="AI34" s="209"/>
      <c r="AJ34" s="209"/>
      <c r="AK34" s="209"/>
      <c r="AL34" s="209"/>
      <c r="AM34" s="209"/>
      <c r="AN34" s="209"/>
      <c r="AO34" s="209"/>
      <c r="AP34" s="209"/>
      <c r="AQ34" s="209"/>
      <c r="AR34" s="869"/>
      <c r="AS34" s="1146"/>
      <c r="AT34" s="1146"/>
      <c r="AU34" s="1146"/>
      <c r="AV34" s="1146"/>
      <c r="AW34" s="871"/>
      <c r="AX34" s="209"/>
      <c r="AY34" s="209"/>
      <c r="AZ34" s="209"/>
      <c r="BA34" s="209"/>
      <c r="BB34" s="209"/>
      <c r="BC34" s="209"/>
      <c r="BD34" s="209"/>
      <c r="BE34" s="209"/>
      <c r="BF34" s="209"/>
      <c r="BG34" s="209"/>
      <c r="BH34" s="209"/>
      <c r="BI34" s="209"/>
      <c r="BJ34" s="1147"/>
      <c r="BK34" s="1148"/>
      <c r="BL34" s="1149"/>
      <c r="BM34" s="1150"/>
      <c r="BN34" s="869"/>
      <c r="BO34" s="1146"/>
      <c r="BP34" s="1146"/>
      <c r="BQ34" s="1146"/>
      <c r="BR34" s="1146"/>
      <c r="BS34" s="871"/>
      <c r="BT34" s="209"/>
      <c r="BU34" s="209"/>
      <c r="BV34" s="209"/>
      <c r="BW34" s="209"/>
      <c r="BX34" s="209"/>
      <c r="BY34" s="209"/>
      <c r="BZ34" s="209"/>
      <c r="CA34" s="209"/>
      <c r="CB34" s="209"/>
      <c r="CC34" s="209"/>
      <c r="CD34" s="209"/>
      <c r="CE34" s="209"/>
      <c r="CF34" s="209"/>
      <c r="CG34" s="209"/>
      <c r="CH34" s="157"/>
      <c r="CI34" s="924"/>
      <c r="CJ34" s="925"/>
      <c r="CK34" s="925"/>
      <c r="CL34" s="925"/>
      <c r="CM34" s="925"/>
      <c r="CN34" s="925"/>
      <c r="CO34" s="926"/>
      <c r="CP34" s="1"/>
    </row>
    <row r="35" spans="1:94" ht="12" customHeight="1" x14ac:dyDescent="0.15">
      <c r="A35" s="128"/>
      <c r="B35" s="65"/>
      <c r="C35" s="891"/>
      <c r="D35" s="1144"/>
      <c r="E35" s="893"/>
      <c r="F35" s="910"/>
      <c r="G35" s="911"/>
      <c r="H35" s="911"/>
      <c r="I35" s="911"/>
      <c r="J35" s="911"/>
      <c r="K35" s="911"/>
      <c r="L35" s="911"/>
      <c r="M35" s="911"/>
      <c r="N35" s="915"/>
      <c r="O35" s="919"/>
      <c r="P35" s="920"/>
      <c r="Q35" s="866" t="s">
        <v>698</v>
      </c>
      <c r="R35" s="867"/>
      <c r="S35" s="868"/>
      <c r="T35" s="566"/>
      <c r="U35" s="567"/>
      <c r="V35" s="567"/>
      <c r="W35" s="567"/>
      <c r="X35" s="567"/>
      <c r="Y35" s="567"/>
      <c r="Z35" s="872"/>
      <c r="AA35" s="873"/>
      <c r="AB35" s="873"/>
      <c r="AC35" s="873"/>
      <c r="AD35" s="873"/>
      <c r="AE35" s="874"/>
      <c r="AF35" s="567"/>
      <c r="AG35" s="567"/>
      <c r="AH35" s="567"/>
      <c r="AI35" s="567"/>
      <c r="AJ35" s="567"/>
      <c r="AK35" s="567"/>
      <c r="AL35" s="567"/>
      <c r="AM35" s="567"/>
      <c r="AN35" s="567"/>
      <c r="AO35" s="567"/>
      <c r="AP35" s="567"/>
      <c r="AQ35" s="567"/>
      <c r="AR35" s="872"/>
      <c r="AS35" s="873"/>
      <c r="AT35" s="873"/>
      <c r="AU35" s="873"/>
      <c r="AV35" s="873"/>
      <c r="AW35" s="874"/>
      <c r="AX35" s="567"/>
      <c r="AY35" s="567"/>
      <c r="AZ35" s="567"/>
      <c r="BA35" s="567"/>
      <c r="BB35" s="567"/>
      <c r="BC35" s="567"/>
      <c r="BD35" s="567"/>
      <c r="BE35" s="567"/>
      <c r="BF35" s="567"/>
      <c r="BG35" s="567"/>
      <c r="BH35" s="567"/>
      <c r="BI35" s="567"/>
      <c r="BJ35" s="569"/>
      <c r="BK35" s="569"/>
      <c r="BL35" s="570"/>
      <c r="BM35" s="571"/>
      <c r="BN35" s="872"/>
      <c r="BO35" s="873"/>
      <c r="BP35" s="873"/>
      <c r="BQ35" s="873"/>
      <c r="BR35" s="873"/>
      <c r="BS35" s="874"/>
      <c r="BT35" s="567"/>
      <c r="BU35" s="567"/>
      <c r="BV35" s="567"/>
      <c r="BW35" s="567"/>
      <c r="BX35" s="567"/>
      <c r="BY35" s="567"/>
      <c r="BZ35" s="567"/>
      <c r="CA35" s="567"/>
      <c r="CB35" s="567"/>
      <c r="CC35" s="567"/>
      <c r="CD35" s="567"/>
      <c r="CE35" s="567"/>
      <c r="CF35" s="567"/>
      <c r="CG35" s="567"/>
      <c r="CH35" s="568"/>
      <c r="CI35" s="924"/>
      <c r="CJ35" s="925"/>
      <c r="CK35" s="925"/>
      <c r="CL35" s="925"/>
      <c r="CM35" s="925"/>
      <c r="CN35" s="925"/>
      <c r="CO35" s="926"/>
      <c r="CP35" s="1"/>
    </row>
    <row r="36" spans="1:94" ht="15.75" customHeight="1" thickBot="1" x14ac:dyDescent="0.2">
      <c r="A36" s="128"/>
      <c r="B36" s="65"/>
      <c r="C36" s="921"/>
      <c r="D36" s="922"/>
      <c r="E36" s="923"/>
      <c r="F36" s="912"/>
      <c r="G36" s="913"/>
      <c r="H36" s="913"/>
      <c r="I36" s="913"/>
      <c r="J36" s="913"/>
      <c r="K36" s="913"/>
      <c r="L36" s="913"/>
      <c r="M36" s="913"/>
      <c r="N36" s="916"/>
      <c r="O36" s="930"/>
      <c r="P36" s="931"/>
      <c r="Q36" s="899" t="s">
        <v>20</v>
      </c>
      <c r="R36" s="900"/>
      <c r="S36" s="901"/>
      <c r="T36" s="158"/>
      <c r="U36" s="159"/>
      <c r="V36" s="159"/>
      <c r="W36" s="159"/>
      <c r="X36" s="159"/>
      <c r="Y36" s="159"/>
      <c r="Z36" s="902"/>
      <c r="AA36" s="903"/>
      <c r="AB36" s="903"/>
      <c r="AC36" s="903"/>
      <c r="AD36" s="903"/>
      <c r="AE36" s="904"/>
      <c r="AF36" s="159"/>
      <c r="AG36" s="159"/>
      <c r="AH36" s="159"/>
      <c r="AI36" s="159"/>
      <c r="AJ36" s="159"/>
      <c r="AK36" s="159"/>
      <c r="AL36" s="159"/>
      <c r="AM36" s="159"/>
      <c r="AN36" s="159"/>
      <c r="AO36" s="159"/>
      <c r="AP36" s="159"/>
      <c r="AQ36" s="159"/>
      <c r="AR36" s="902"/>
      <c r="AS36" s="903"/>
      <c r="AT36" s="903"/>
      <c r="AU36" s="903"/>
      <c r="AV36" s="903"/>
      <c r="AW36" s="904"/>
      <c r="AX36" s="159"/>
      <c r="AY36" s="159"/>
      <c r="AZ36" s="159"/>
      <c r="BA36" s="159"/>
      <c r="BB36" s="159"/>
      <c r="BC36" s="159"/>
      <c r="BD36" s="159"/>
      <c r="BE36" s="159"/>
      <c r="BF36" s="159"/>
      <c r="BG36" s="159"/>
      <c r="BH36" s="159"/>
      <c r="BI36" s="159"/>
      <c r="BJ36" s="124"/>
      <c r="BK36" s="124"/>
      <c r="BL36" s="124"/>
      <c r="BM36" s="124"/>
      <c r="BN36" s="902"/>
      <c r="BO36" s="903"/>
      <c r="BP36" s="903"/>
      <c r="BQ36" s="903"/>
      <c r="BR36" s="903"/>
      <c r="BS36" s="904"/>
      <c r="BT36" s="159"/>
      <c r="BU36" s="159"/>
      <c r="BV36" s="159"/>
      <c r="BW36" s="159"/>
      <c r="BX36" s="159"/>
      <c r="BY36" s="159"/>
      <c r="BZ36" s="159"/>
      <c r="CA36" s="159"/>
      <c r="CB36" s="159"/>
      <c r="CC36" s="159"/>
      <c r="CD36" s="159"/>
      <c r="CE36" s="159"/>
      <c r="CF36" s="159"/>
      <c r="CG36" s="159"/>
      <c r="CH36" s="160"/>
      <c r="CI36" s="935"/>
      <c r="CJ36" s="936"/>
      <c r="CK36" s="936"/>
      <c r="CL36" s="936"/>
      <c r="CM36" s="936"/>
      <c r="CN36" s="936"/>
      <c r="CO36" s="937"/>
      <c r="CP36" s="1"/>
    </row>
    <row r="37" spans="1:94" s="26" customFormat="1" ht="14.25" customHeight="1" x14ac:dyDescent="0.15">
      <c r="A37" s="131"/>
      <c r="B37" s="73"/>
      <c r="C37" s="905" t="s">
        <v>288</v>
      </c>
      <c r="D37" s="906"/>
      <c r="E37" s="907"/>
      <c r="F37" s="908"/>
      <c r="G37" s="909"/>
      <c r="H37" s="909"/>
      <c r="I37" s="909"/>
      <c r="J37" s="909"/>
      <c r="K37" s="909"/>
      <c r="L37" s="909">
        <f>SUM(F37:K46)</f>
        <v>0</v>
      </c>
      <c r="M37" s="909"/>
      <c r="N37" s="914"/>
      <c r="O37" s="917" t="s">
        <v>12</v>
      </c>
      <c r="P37" s="918"/>
      <c r="Q37" s="886" t="s">
        <v>284</v>
      </c>
      <c r="R37" s="887"/>
      <c r="S37" s="888"/>
      <c r="T37" s="166"/>
      <c r="U37" s="167"/>
      <c r="V37" s="167"/>
      <c r="W37" s="167"/>
      <c r="X37" s="167"/>
      <c r="Y37" s="167"/>
      <c r="Z37" s="857"/>
      <c r="AA37" s="858"/>
      <c r="AB37" s="858"/>
      <c r="AC37" s="858"/>
      <c r="AD37" s="858"/>
      <c r="AE37" s="859"/>
      <c r="AF37" s="167"/>
      <c r="AG37" s="167"/>
      <c r="AH37" s="167"/>
      <c r="AI37" s="167"/>
      <c r="AJ37" s="167"/>
      <c r="AK37" s="167"/>
      <c r="AL37" s="167"/>
      <c r="AM37" s="167"/>
      <c r="AN37" s="167"/>
      <c r="AO37" s="167"/>
      <c r="AP37" s="167"/>
      <c r="AQ37" s="167"/>
      <c r="AR37" s="857"/>
      <c r="AS37" s="858"/>
      <c r="AT37" s="858"/>
      <c r="AU37" s="858"/>
      <c r="AV37" s="858"/>
      <c r="AW37" s="859"/>
      <c r="AX37" s="167"/>
      <c r="AY37" s="167"/>
      <c r="AZ37" s="167"/>
      <c r="BA37" s="167"/>
      <c r="BB37" s="167"/>
      <c r="BC37" s="167"/>
      <c r="BD37" s="167"/>
      <c r="BE37" s="167"/>
      <c r="BF37" s="167"/>
      <c r="BG37" s="167"/>
      <c r="BH37" s="167"/>
      <c r="BI37" s="167"/>
      <c r="BJ37" s="168"/>
      <c r="BK37" s="168"/>
      <c r="BL37" s="168"/>
      <c r="BM37" s="168"/>
      <c r="BN37" s="857"/>
      <c r="BO37" s="858"/>
      <c r="BP37" s="858"/>
      <c r="BQ37" s="858"/>
      <c r="BR37" s="858"/>
      <c r="BS37" s="859"/>
      <c r="BT37" s="167"/>
      <c r="BU37" s="167"/>
      <c r="BV37" s="167"/>
      <c r="BW37" s="167"/>
      <c r="BX37" s="167"/>
      <c r="BY37" s="167"/>
      <c r="BZ37" s="167"/>
      <c r="CA37" s="167"/>
      <c r="CB37" s="167"/>
      <c r="CC37" s="167"/>
      <c r="CD37" s="167"/>
      <c r="CE37" s="167"/>
      <c r="CF37" s="167"/>
      <c r="CG37" s="167"/>
      <c r="CH37" s="169"/>
      <c r="CI37" s="860" t="s">
        <v>161</v>
      </c>
      <c r="CJ37" s="861"/>
      <c r="CK37" s="861"/>
      <c r="CL37" s="861"/>
      <c r="CM37" s="861"/>
      <c r="CN37" s="861"/>
      <c r="CO37" s="862"/>
    </row>
    <row r="38" spans="1:94" s="26" customFormat="1" ht="14.25" customHeight="1" x14ac:dyDescent="0.15">
      <c r="A38" s="131"/>
      <c r="B38" s="73"/>
      <c r="C38" s="891"/>
      <c r="D38" s="1144"/>
      <c r="E38" s="893"/>
      <c r="F38" s="910"/>
      <c r="G38" s="911"/>
      <c r="H38" s="911"/>
      <c r="I38" s="911"/>
      <c r="J38" s="911"/>
      <c r="K38" s="911"/>
      <c r="L38" s="911"/>
      <c r="M38" s="911"/>
      <c r="N38" s="915"/>
      <c r="O38" s="919"/>
      <c r="P38" s="920"/>
      <c r="Q38" s="863" t="s">
        <v>285</v>
      </c>
      <c r="R38" s="1145"/>
      <c r="S38" s="865"/>
      <c r="T38" s="156"/>
      <c r="U38" s="209"/>
      <c r="V38" s="209"/>
      <c r="W38" s="209"/>
      <c r="X38" s="209"/>
      <c r="Y38" s="209"/>
      <c r="Z38" s="869"/>
      <c r="AA38" s="870"/>
      <c r="AB38" s="870"/>
      <c r="AC38" s="870"/>
      <c r="AD38" s="870"/>
      <c r="AE38" s="871"/>
      <c r="AF38" s="209"/>
      <c r="AG38" s="209"/>
      <c r="AH38" s="209"/>
      <c r="AI38" s="209"/>
      <c r="AJ38" s="209"/>
      <c r="AK38" s="209"/>
      <c r="AL38" s="209"/>
      <c r="AM38" s="209"/>
      <c r="AN38" s="209"/>
      <c r="AO38" s="209"/>
      <c r="AP38" s="209"/>
      <c r="AQ38" s="209"/>
      <c r="AR38" s="875"/>
      <c r="AS38" s="876"/>
      <c r="AT38" s="876"/>
      <c r="AU38" s="876"/>
      <c r="AV38" s="876"/>
      <c r="AW38" s="877"/>
      <c r="AX38" s="209"/>
      <c r="AY38" s="209"/>
      <c r="AZ38" s="209"/>
      <c r="BA38" s="209"/>
      <c r="BB38" s="209"/>
      <c r="BC38" s="209"/>
      <c r="BD38" s="209"/>
      <c r="BE38" s="209"/>
      <c r="BF38" s="209"/>
      <c r="BG38" s="209"/>
      <c r="BH38" s="209"/>
      <c r="BI38" s="209"/>
      <c r="BJ38" s="878" t="s">
        <v>281</v>
      </c>
      <c r="BK38" s="879"/>
      <c r="BL38" s="882" t="s">
        <v>138</v>
      </c>
      <c r="BM38" s="883"/>
      <c r="BN38" s="875"/>
      <c r="BO38" s="876"/>
      <c r="BP38" s="876"/>
      <c r="BQ38" s="876"/>
      <c r="BR38" s="876"/>
      <c r="BS38" s="877"/>
      <c r="BT38" s="209"/>
      <c r="BU38" s="209"/>
      <c r="BV38" s="209"/>
      <c r="BW38" s="209"/>
      <c r="BX38" s="209"/>
      <c r="BY38" s="209"/>
      <c r="BZ38" s="209"/>
      <c r="CA38" s="209"/>
      <c r="CB38" s="209"/>
      <c r="CC38" s="209"/>
      <c r="CD38" s="209"/>
      <c r="CE38" s="209"/>
      <c r="CF38" s="209"/>
      <c r="CG38" s="209"/>
      <c r="CH38" s="157"/>
      <c r="CI38" s="889" t="s">
        <v>282</v>
      </c>
      <c r="CJ38" s="890"/>
      <c r="CK38" s="890"/>
      <c r="CL38" s="890"/>
      <c r="CM38" s="890"/>
      <c r="CN38" s="890"/>
      <c r="CO38" s="129" t="s">
        <v>286</v>
      </c>
    </row>
    <row r="39" spans="1:94" s="562" customFormat="1" ht="14.25" customHeight="1" x14ac:dyDescent="0.15">
      <c r="A39" s="131"/>
      <c r="B39" s="563"/>
      <c r="C39" s="891"/>
      <c r="D39" s="1144"/>
      <c r="E39" s="893"/>
      <c r="F39" s="910"/>
      <c r="G39" s="911"/>
      <c r="H39" s="911"/>
      <c r="I39" s="911"/>
      <c r="J39" s="911"/>
      <c r="K39" s="911"/>
      <c r="L39" s="911"/>
      <c r="M39" s="911"/>
      <c r="N39" s="915"/>
      <c r="O39" s="919"/>
      <c r="P39" s="920"/>
      <c r="Q39" s="863"/>
      <c r="R39" s="1145"/>
      <c r="S39" s="865"/>
      <c r="T39" s="156"/>
      <c r="U39" s="209"/>
      <c r="V39" s="209"/>
      <c r="W39" s="209"/>
      <c r="X39" s="209"/>
      <c r="Y39" s="209"/>
      <c r="Z39" s="869"/>
      <c r="AA39" s="870"/>
      <c r="AB39" s="870"/>
      <c r="AC39" s="870"/>
      <c r="AD39" s="870"/>
      <c r="AE39" s="871"/>
      <c r="AF39" s="209"/>
      <c r="AG39" s="209"/>
      <c r="AH39" s="209"/>
      <c r="AI39" s="209"/>
      <c r="AJ39" s="209"/>
      <c r="AK39" s="209"/>
      <c r="AL39" s="209"/>
      <c r="AM39" s="209"/>
      <c r="AN39" s="209"/>
      <c r="AO39" s="209"/>
      <c r="AP39" s="209"/>
      <c r="AQ39" s="209"/>
      <c r="AR39" s="869"/>
      <c r="AS39" s="1146"/>
      <c r="AT39" s="1146"/>
      <c r="AU39" s="1146"/>
      <c r="AV39" s="1146"/>
      <c r="AW39" s="871"/>
      <c r="AX39" s="209"/>
      <c r="AY39" s="209"/>
      <c r="AZ39" s="209"/>
      <c r="BA39" s="209"/>
      <c r="BB39" s="209"/>
      <c r="BC39" s="209"/>
      <c r="BD39" s="209"/>
      <c r="BE39" s="209"/>
      <c r="BF39" s="209"/>
      <c r="BG39" s="209"/>
      <c r="BH39" s="209"/>
      <c r="BI39" s="209"/>
      <c r="BJ39" s="1147"/>
      <c r="BK39" s="1148"/>
      <c r="BL39" s="1149"/>
      <c r="BM39" s="1150"/>
      <c r="BN39" s="869"/>
      <c r="BO39" s="1146"/>
      <c r="BP39" s="1146"/>
      <c r="BQ39" s="1146"/>
      <c r="BR39" s="1146"/>
      <c r="BS39" s="871"/>
      <c r="BT39" s="209"/>
      <c r="BU39" s="209"/>
      <c r="BV39" s="209"/>
      <c r="BW39" s="209"/>
      <c r="BX39" s="209"/>
      <c r="BY39" s="209"/>
      <c r="BZ39" s="209"/>
      <c r="CA39" s="209"/>
      <c r="CB39" s="209"/>
      <c r="CC39" s="209"/>
      <c r="CD39" s="209"/>
      <c r="CE39" s="209"/>
      <c r="CF39" s="209"/>
      <c r="CG39" s="209"/>
      <c r="CH39" s="157"/>
      <c r="CI39" s="1151"/>
      <c r="CJ39" s="1152"/>
      <c r="CK39" s="1152"/>
      <c r="CL39" s="1152"/>
      <c r="CM39" s="1152"/>
      <c r="CN39" s="1152"/>
      <c r="CO39" s="586"/>
    </row>
    <row r="40" spans="1:94" s="26" customFormat="1" ht="13.5" customHeight="1" x14ac:dyDescent="0.15">
      <c r="A40" s="131"/>
      <c r="B40" s="73"/>
      <c r="C40" s="891"/>
      <c r="D40" s="1144"/>
      <c r="E40" s="893"/>
      <c r="F40" s="910"/>
      <c r="G40" s="911"/>
      <c r="H40" s="911"/>
      <c r="I40" s="911"/>
      <c r="J40" s="911"/>
      <c r="K40" s="911"/>
      <c r="L40" s="911"/>
      <c r="M40" s="911"/>
      <c r="N40" s="915"/>
      <c r="O40" s="919"/>
      <c r="P40" s="920"/>
      <c r="Q40" s="866" t="s">
        <v>698</v>
      </c>
      <c r="R40" s="867"/>
      <c r="S40" s="868"/>
      <c r="T40" s="566"/>
      <c r="U40" s="567"/>
      <c r="V40" s="567"/>
      <c r="W40" s="567"/>
      <c r="X40" s="567"/>
      <c r="Y40" s="567"/>
      <c r="Z40" s="872"/>
      <c r="AA40" s="873"/>
      <c r="AB40" s="873"/>
      <c r="AC40" s="873"/>
      <c r="AD40" s="873"/>
      <c r="AE40" s="874"/>
      <c r="AF40" s="567"/>
      <c r="AG40" s="567"/>
      <c r="AH40" s="567"/>
      <c r="AI40" s="567"/>
      <c r="AJ40" s="567"/>
      <c r="AK40" s="567"/>
      <c r="AL40" s="567"/>
      <c r="AM40" s="567"/>
      <c r="AN40" s="567"/>
      <c r="AO40" s="567"/>
      <c r="AP40" s="567"/>
      <c r="AQ40" s="567"/>
      <c r="AR40" s="872"/>
      <c r="AS40" s="873"/>
      <c r="AT40" s="873"/>
      <c r="AU40" s="873"/>
      <c r="AV40" s="873"/>
      <c r="AW40" s="874"/>
      <c r="AX40" s="567"/>
      <c r="AY40" s="567"/>
      <c r="AZ40" s="567"/>
      <c r="BA40" s="567"/>
      <c r="BB40" s="567"/>
      <c r="BC40" s="567"/>
      <c r="BD40" s="567"/>
      <c r="BE40" s="567"/>
      <c r="BF40" s="567"/>
      <c r="BG40" s="567"/>
      <c r="BH40" s="567"/>
      <c r="BI40" s="567"/>
      <c r="BJ40" s="569"/>
      <c r="BK40" s="569"/>
      <c r="BL40" s="570"/>
      <c r="BM40" s="571"/>
      <c r="BN40" s="872"/>
      <c r="BO40" s="873"/>
      <c r="BP40" s="873"/>
      <c r="BQ40" s="873"/>
      <c r="BR40" s="873"/>
      <c r="BS40" s="874"/>
      <c r="BT40" s="567"/>
      <c r="BU40" s="567"/>
      <c r="BV40" s="567"/>
      <c r="BW40" s="567"/>
      <c r="BX40" s="567"/>
      <c r="BY40" s="567"/>
      <c r="BZ40" s="567"/>
      <c r="CA40" s="567"/>
      <c r="CB40" s="567"/>
      <c r="CC40" s="567"/>
      <c r="CD40" s="567"/>
      <c r="CE40" s="567"/>
      <c r="CF40" s="567"/>
      <c r="CG40" s="567"/>
      <c r="CH40" s="568"/>
      <c r="CI40" s="894" t="s">
        <v>283</v>
      </c>
      <c r="CJ40" s="895"/>
      <c r="CK40" s="895"/>
      <c r="CL40" s="895"/>
      <c r="CM40" s="895"/>
      <c r="CN40" s="895"/>
      <c r="CO40" s="130" t="s">
        <v>286</v>
      </c>
    </row>
    <row r="41" spans="1:94" s="26" customFormat="1" ht="14.25" customHeight="1" thickBot="1" x14ac:dyDescent="0.2">
      <c r="A41" s="131"/>
      <c r="B41" s="73"/>
      <c r="C41" s="896" t="s">
        <v>196</v>
      </c>
      <c r="D41" s="897"/>
      <c r="E41" s="898"/>
      <c r="F41" s="910"/>
      <c r="G41" s="911"/>
      <c r="H41" s="911"/>
      <c r="I41" s="911"/>
      <c r="J41" s="911"/>
      <c r="K41" s="911"/>
      <c r="L41" s="911"/>
      <c r="M41" s="911"/>
      <c r="N41" s="915"/>
      <c r="O41" s="919"/>
      <c r="P41" s="920"/>
      <c r="Q41" s="899" t="s">
        <v>20</v>
      </c>
      <c r="R41" s="900"/>
      <c r="S41" s="901"/>
      <c r="T41" s="158"/>
      <c r="U41" s="159"/>
      <c r="V41" s="159"/>
      <c r="W41" s="159"/>
      <c r="X41" s="159"/>
      <c r="Y41" s="159"/>
      <c r="Z41" s="902"/>
      <c r="AA41" s="903"/>
      <c r="AB41" s="903"/>
      <c r="AC41" s="903"/>
      <c r="AD41" s="903"/>
      <c r="AE41" s="904"/>
      <c r="AF41" s="159"/>
      <c r="AG41" s="159"/>
      <c r="AH41" s="159"/>
      <c r="AI41" s="159"/>
      <c r="AJ41" s="159"/>
      <c r="AK41" s="159"/>
      <c r="AL41" s="159"/>
      <c r="AM41" s="159"/>
      <c r="AN41" s="159"/>
      <c r="AO41" s="159"/>
      <c r="AP41" s="159"/>
      <c r="AQ41" s="159"/>
      <c r="AR41" s="902"/>
      <c r="AS41" s="903"/>
      <c r="AT41" s="903"/>
      <c r="AU41" s="903"/>
      <c r="AV41" s="903"/>
      <c r="AW41" s="904"/>
      <c r="AX41" s="159"/>
      <c r="AY41" s="159"/>
      <c r="AZ41" s="159"/>
      <c r="BA41" s="159"/>
      <c r="BB41" s="159"/>
      <c r="BC41" s="159"/>
      <c r="BD41" s="159"/>
      <c r="BE41" s="159"/>
      <c r="BF41" s="159"/>
      <c r="BG41" s="159"/>
      <c r="BH41" s="159"/>
      <c r="BI41" s="159"/>
      <c r="BJ41" s="124"/>
      <c r="BK41" s="124"/>
      <c r="BL41" s="124"/>
      <c r="BM41" s="124"/>
      <c r="BN41" s="902"/>
      <c r="BO41" s="903"/>
      <c r="BP41" s="903"/>
      <c r="BQ41" s="903"/>
      <c r="BR41" s="903"/>
      <c r="BS41" s="904"/>
      <c r="BT41" s="159"/>
      <c r="BU41" s="159"/>
      <c r="BV41" s="159"/>
      <c r="BW41" s="159"/>
      <c r="BX41" s="159"/>
      <c r="BY41" s="159"/>
      <c r="BZ41" s="159"/>
      <c r="CA41" s="159"/>
      <c r="CB41" s="159"/>
      <c r="CC41" s="159"/>
      <c r="CD41" s="159"/>
      <c r="CE41" s="159"/>
      <c r="CF41" s="159"/>
      <c r="CG41" s="159"/>
      <c r="CH41" s="160"/>
      <c r="CI41" s="927" t="s">
        <v>287</v>
      </c>
      <c r="CJ41" s="928"/>
      <c r="CK41" s="928"/>
      <c r="CL41" s="928"/>
      <c r="CM41" s="928"/>
      <c r="CN41" s="928"/>
      <c r="CO41" s="929"/>
    </row>
    <row r="42" spans="1:94" s="26" customFormat="1" ht="14.25" customHeight="1" x14ac:dyDescent="0.15">
      <c r="A42" s="131"/>
      <c r="B42" s="73"/>
      <c r="C42" s="891"/>
      <c r="D42" s="892"/>
      <c r="E42" s="893"/>
      <c r="F42" s="910"/>
      <c r="G42" s="911"/>
      <c r="H42" s="911"/>
      <c r="I42" s="911"/>
      <c r="J42" s="911"/>
      <c r="K42" s="911"/>
      <c r="L42" s="911"/>
      <c r="M42" s="911"/>
      <c r="N42" s="915"/>
      <c r="O42" s="917" t="s">
        <v>14</v>
      </c>
      <c r="P42" s="918"/>
      <c r="Q42" s="886" t="s">
        <v>284</v>
      </c>
      <c r="R42" s="887"/>
      <c r="S42" s="888"/>
      <c r="T42" s="166"/>
      <c r="U42" s="167"/>
      <c r="V42" s="167"/>
      <c r="W42" s="167"/>
      <c r="X42" s="167"/>
      <c r="Y42" s="167"/>
      <c r="Z42" s="857"/>
      <c r="AA42" s="858"/>
      <c r="AB42" s="858"/>
      <c r="AC42" s="858"/>
      <c r="AD42" s="858"/>
      <c r="AE42" s="859"/>
      <c r="AF42" s="167"/>
      <c r="AG42" s="167"/>
      <c r="AH42" s="167"/>
      <c r="AI42" s="167"/>
      <c r="AJ42" s="167"/>
      <c r="AK42" s="167"/>
      <c r="AL42" s="167"/>
      <c r="AM42" s="167"/>
      <c r="AN42" s="167"/>
      <c r="AO42" s="167"/>
      <c r="AP42" s="167"/>
      <c r="AQ42" s="167"/>
      <c r="AR42" s="857"/>
      <c r="AS42" s="858"/>
      <c r="AT42" s="858"/>
      <c r="AU42" s="858"/>
      <c r="AV42" s="858"/>
      <c r="AW42" s="859"/>
      <c r="AX42" s="167"/>
      <c r="AY42" s="167"/>
      <c r="AZ42" s="167"/>
      <c r="BA42" s="167"/>
      <c r="BB42" s="167"/>
      <c r="BC42" s="167"/>
      <c r="BD42" s="167"/>
      <c r="BE42" s="167"/>
      <c r="BF42" s="167"/>
      <c r="BG42" s="167"/>
      <c r="BH42" s="167"/>
      <c r="BI42" s="167"/>
      <c r="BJ42" s="168"/>
      <c r="BK42" s="168"/>
      <c r="BL42" s="168"/>
      <c r="BM42" s="168"/>
      <c r="BN42" s="857"/>
      <c r="BO42" s="858"/>
      <c r="BP42" s="858"/>
      <c r="BQ42" s="858"/>
      <c r="BR42" s="858"/>
      <c r="BS42" s="859"/>
      <c r="BT42" s="167"/>
      <c r="BU42" s="167"/>
      <c r="BV42" s="167"/>
      <c r="BW42" s="167"/>
      <c r="BX42" s="167"/>
      <c r="BY42" s="167"/>
      <c r="BZ42" s="167"/>
      <c r="CA42" s="167"/>
      <c r="CB42" s="167"/>
      <c r="CC42" s="167"/>
      <c r="CD42" s="167"/>
      <c r="CE42" s="167"/>
      <c r="CF42" s="167"/>
      <c r="CG42" s="167"/>
      <c r="CH42" s="169"/>
      <c r="CI42" s="932"/>
      <c r="CJ42" s="933"/>
      <c r="CK42" s="933"/>
      <c r="CL42" s="933"/>
      <c r="CM42" s="933"/>
      <c r="CN42" s="933"/>
      <c r="CO42" s="934"/>
    </row>
    <row r="43" spans="1:94" s="26" customFormat="1" ht="14.25" customHeight="1" x14ac:dyDescent="0.15">
      <c r="A43" s="131"/>
      <c r="B43" s="73"/>
      <c r="C43" s="891" t="s">
        <v>19</v>
      </c>
      <c r="D43" s="892"/>
      <c r="E43" s="893"/>
      <c r="F43" s="910"/>
      <c r="G43" s="911"/>
      <c r="H43" s="911"/>
      <c r="I43" s="911"/>
      <c r="J43" s="911"/>
      <c r="K43" s="911"/>
      <c r="L43" s="911"/>
      <c r="M43" s="911"/>
      <c r="N43" s="915"/>
      <c r="O43" s="919"/>
      <c r="P43" s="920"/>
      <c r="Q43" s="863" t="s">
        <v>285</v>
      </c>
      <c r="R43" s="1145"/>
      <c r="S43" s="865"/>
      <c r="T43" s="156"/>
      <c r="U43" s="209"/>
      <c r="V43" s="209"/>
      <c r="W43" s="209"/>
      <c r="X43" s="209"/>
      <c r="Y43" s="209"/>
      <c r="Z43" s="869"/>
      <c r="AA43" s="870"/>
      <c r="AB43" s="870"/>
      <c r="AC43" s="870"/>
      <c r="AD43" s="870"/>
      <c r="AE43" s="871"/>
      <c r="AF43" s="209"/>
      <c r="AG43" s="209"/>
      <c r="AH43" s="209"/>
      <c r="AI43" s="209"/>
      <c r="AJ43" s="209"/>
      <c r="AK43" s="209"/>
      <c r="AL43" s="209"/>
      <c r="AM43" s="209"/>
      <c r="AN43" s="209"/>
      <c r="AO43" s="209"/>
      <c r="AP43" s="209"/>
      <c r="AQ43" s="209"/>
      <c r="AR43" s="875"/>
      <c r="AS43" s="876"/>
      <c r="AT43" s="876"/>
      <c r="AU43" s="876"/>
      <c r="AV43" s="876"/>
      <c r="AW43" s="877"/>
      <c r="AX43" s="209"/>
      <c r="AY43" s="209"/>
      <c r="AZ43" s="209"/>
      <c r="BA43" s="209"/>
      <c r="BB43" s="209"/>
      <c r="BC43" s="209"/>
      <c r="BD43" s="209"/>
      <c r="BE43" s="209"/>
      <c r="BF43" s="209"/>
      <c r="BG43" s="209"/>
      <c r="BH43" s="209"/>
      <c r="BI43" s="209"/>
      <c r="BJ43" s="878" t="s">
        <v>281</v>
      </c>
      <c r="BK43" s="879"/>
      <c r="BL43" s="882" t="s">
        <v>138</v>
      </c>
      <c r="BM43" s="883"/>
      <c r="BN43" s="875"/>
      <c r="BO43" s="876"/>
      <c r="BP43" s="876"/>
      <c r="BQ43" s="876"/>
      <c r="BR43" s="876"/>
      <c r="BS43" s="877"/>
      <c r="BT43" s="209"/>
      <c r="BU43" s="209"/>
      <c r="BV43" s="209"/>
      <c r="BW43" s="209"/>
      <c r="BX43" s="209"/>
      <c r="BY43" s="209"/>
      <c r="BZ43" s="209"/>
      <c r="CA43" s="209"/>
      <c r="CB43" s="209"/>
      <c r="CC43" s="209"/>
      <c r="CD43" s="209"/>
      <c r="CE43" s="209"/>
      <c r="CF43" s="209"/>
      <c r="CG43" s="209"/>
      <c r="CH43" s="157"/>
      <c r="CI43" s="1153"/>
      <c r="CJ43" s="1154"/>
      <c r="CK43" s="1154"/>
      <c r="CL43" s="1154"/>
      <c r="CM43" s="1154"/>
      <c r="CN43" s="1154"/>
      <c r="CO43" s="1155"/>
    </row>
    <row r="44" spans="1:94" s="562" customFormat="1" ht="14.25" customHeight="1" x14ac:dyDescent="0.15">
      <c r="A44" s="131"/>
      <c r="B44" s="563"/>
      <c r="C44" s="891" t="str">
        <f>IF(OR($I$15="",C40="",C42=""),"（   ）",TEXT(WEEKDAY(DATE(2018+$I$15,C40,C42)),"(aaa)"))</f>
        <v>（   ）</v>
      </c>
      <c r="D44" s="1144"/>
      <c r="E44" s="893"/>
      <c r="F44" s="910"/>
      <c r="G44" s="911"/>
      <c r="H44" s="911"/>
      <c r="I44" s="911"/>
      <c r="J44" s="911"/>
      <c r="K44" s="911"/>
      <c r="L44" s="911"/>
      <c r="M44" s="911"/>
      <c r="N44" s="915"/>
      <c r="O44" s="919"/>
      <c r="P44" s="920"/>
      <c r="Q44" s="863"/>
      <c r="R44" s="1145"/>
      <c r="S44" s="865"/>
      <c r="T44" s="156"/>
      <c r="U44" s="209"/>
      <c r="V44" s="209"/>
      <c r="W44" s="209"/>
      <c r="X44" s="209"/>
      <c r="Y44" s="209"/>
      <c r="Z44" s="869"/>
      <c r="AA44" s="870"/>
      <c r="AB44" s="870"/>
      <c r="AC44" s="870"/>
      <c r="AD44" s="870"/>
      <c r="AE44" s="871"/>
      <c r="AF44" s="209"/>
      <c r="AG44" s="209"/>
      <c r="AH44" s="209"/>
      <c r="AI44" s="209"/>
      <c r="AJ44" s="209"/>
      <c r="AK44" s="209"/>
      <c r="AL44" s="209"/>
      <c r="AM44" s="209"/>
      <c r="AN44" s="209"/>
      <c r="AO44" s="209"/>
      <c r="AP44" s="209"/>
      <c r="AQ44" s="209"/>
      <c r="AR44" s="869"/>
      <c r="AS44" s="1146"/>
      <c r="AT44" s="1146"/>
      <c r="AU44" s="1146"/>
      <c r="AV44" s="1146"/>
      <c r="AW44" s="871"/>
      <c r="AX44" s="209"/>
      <c r="AY44" s="209"/>
      <c r="AZ44" s="209"/>
      <c r="BA44" s="209"/>
      <c r="BB44" s="209"/>
      <c r="BC44" s="209"/>
      <c r="BD44" s="209"/>
      <c r="BE44" s="209"/>
      <c r="BF44" s="209"/>
      <c r="BG44" s="209"/>
      <c r="BH44" s="209"/>
      <c r="BI44" s="209"/>
      <c r="BJ44" s="1147"/>
      <c r="BK44" s="1148"/>
      <c r="BL44" s="1149"/>
      <c r="BM44" s="1150"/>
      <c r="BN44" s="869"/>
      <c r="BO44" s="1146"/>
      <c r="BP44" s="1146"/>
      <c r="BQ44" s="1146"/>
      <c r="BR44" s="1146"/>
      <c r="BS44" s="871"/>
      <c r="BT44" s="209"/>
      <c r="BU44" s="209"/>
      <c r="BV44" s="209"/>
      <c r="BW44" s="209"/>
      <c r="BX44" s="209"/>
      <c r="BY44" s="209"/>
      <c r="BZ44" s="209"/>
      <c r="CA44" s="209"/>
      <c r="CB44" s="209"/>
      <c r="CC44" s="209"/>
      <c r="CD44" s="209"/>
      <c r="CE44" s="209"/>
      <c r="CF44" s="209"/>
      <c r="CG44" s="209"/>
      <c r="CH44" s="157"/>
      <c r="CI44" s="924"/>
      <c r="CJ44" s="925"/>
      <c r="CK44" s="925"/>
      <c r="CL44" s="925"/>
      <c r="CM44" s="925"/>
      <c r="CN44" s="925"/>
      <c r="CO44" s="926"/>
    </row>
    <row r="45" spans="1:94" s="26" customFormat="1" ht="12.75" customHeight="1" x14ac:dyDescent="0.15">
      <c r="A45" s="131"/>
      <c r="B45" s="73"/>
      <c r="C45" s="891"/>
      <c r="D45" s="1144"/>
      <c r="E45" s="893"/>
      <c r="F45" s="910"/>
      <c r="G45" s="911"/>
      <c r="H45" s="911"/>
      <c r="I45" s="911"/>
      <c r="J45" s="911"/>
      <c r="K45" s="911"/>
      <c r="L45" s="911"/>
      <c r="M45" s="911"/>
      <c r="N45" s="915"/>
      <c r="O45" s="919"/>
      <c r="P45" s="920"/>
      <c r="Q45" s="866" t="s">
        <v>698</v>
      </c>
      <c r="R45" s="867"/>
      <c r="S45" s="868"/>
      <c r="T45" s="566"/>
      <c r="U45" s="567"/>
      <c r="V45" s="567"/>
      <c r="W45" s="567"/>
      <c r="X45" s="567"/>
      <c r="Y45" s="567"/>
      <c r="Z45" s="872"/>
      <c r="AA45" s="873"/>
      <c r="AB45" s="873"/>
      <c r="AC45" s="873"/>
      <c r="AD45" s="873"/>
      <c r="AE45" s="874"/>
      <c r="AF45" s="567"/>
      <c r="AG45" s="567"/>
      <c r="AH45" s="567"/>
      <c r="AI45" s="567"/>
      <c r="AJ45" s="567"/>
      <c r="AK45" s="567"/>
      <c r="AL45" s="567"/>
      <c r="AM45" s="567"/>
      <c r="AN45" s="567"/>
      <c r="AO45" s="567"/>
      <c r="AP45" s="567"/>
      <c r="AQ45" s="567"/>
      <c r="AR45" s="872"/>
      <c r="AS45" s="873"/>
      <c r="AT45" s="873"/>
      <c r="AU45" s="873"/>
      <c r="AV45" s="873"/>
      <c r="AW45" s="874"/>
      <c r="AX45" s="567"/>
      <c r="AY45" s="567"/>
      <c r="AZ45" s="567"/>
      <c r="BA45" s="567"/>
      <c r="BB45" s="567"/>
      <c r="BC45" s="567"/>
      <c r="BD45" s="567"/>
      <c r="BE45" s="567"/>
      <c r="BF45" s="567"/>
      <c r="BG45" s="567"/>
      <c r="BH45" s="567"/>
      <c r="BI45" s="567"/>
      <c r="BJ45" s="569"/>
      <c r="BK45" s="569"/>
      <c r="BL45" s="570"/>
      <c r="BM45" s="571"/>
      <c r="BN45" s="872"/>
      <c r="BO45" s="873"/>
      <c r="BP45" s="873"/>
      <c r="BQ45" s="873"/>
      <c r="BR45" s="873"/>
      <c r="BS45" s="874"/>
      <c r="BT45" s="567"/>
      <c r="BU45" s="567"/>
      <c r="BV45" s="567"/>
      <c r="BW45" s="567"/>
      <c r="BX45" s="567"/>
      <c r="BY45" s="567"/>
      <c r="BZ45" s="567"/>
      <c r="CA45" s="567"/>
      <c r="CB45" s="567"/>
      <c r="CC45" s="567"/>
      <c r="CD45" s="567"/>
      <c r="CE45" s="567"/>
      <c r="CF45" s="567"/>
      <c r="CG45" s="567"/>
      <c r="CH45" s="568"/>
      <c r="CI45" s="924"/>
      <c r="CJ45" s="925"/>
      <c r="CK45" s="925"/>
      <c r="CL45" s="925"/>
      <c r="CM45" s="925"/>
      <c r="CN45" s="925"/>
      <c r="CO45" s="926"/>
    </row>
    <row r="46" spans="1:94" s="26" customFormat="1" ht="15.75" customHeight="1" thickBot="1" x14ac:dyDescent="0.2">
      <c r="A46" s="131"/>
      <c r="B46" s="73"/>
      <c r="C46" s="921"/>
      <c r="D46" s="922"/>
      <c r="E46" s="923"/>
      <c r="F46" s="910"/>
      <c r="G46" s="911"/>
      <c r="H46" s="911"/>
      <c r="I46" s="911"/>
      <c r="J46" s="911"/>
      <c r="K46" s="911"/>
      <c r="L46" s="911"/>
      <c r="M46" s="911"/>
      <c r="N46" s="915"/>
      <c r="O46" s="930"/>
      <c r="P46" s="931"/>
      <c r="Q46" s="899" t="s">
        <v>20</v>
      </c>
      <c r="R46" s="900"/>
      <c r="S46" s="901"/>
      <c r="T46" s="158"/>
      <c r="U46" s="159"/>
      <c r="V46" s="159"/>
      <c r="W46" s="159"/>
      <c r="X46" s="159"/>
      <c r="Y46" s="159"/>
      <c r="Z46" s="902"/>
      <c r="AA46" s="903"/>
      <c r="AB46" s="903"/>
      <c r="AC46" s="903"/>
      <c r="AD46" s="903"/>
      <c r="AE46" s="904"/>
      <c r="AF46" s="159"/>
      <c r="AG46" s="159"/>
      <c r="AH46" s="159"/>
      <c r="AI46" s="159"/>
      <c r="AJ46" s="159"/>
      <c r="AK46" s="159"/>
      <c r="AL46" s="159"/>
      <c r="AM46" s="159"/>
      <c r="AN46" s="159"/>
      <c r="AO46" s="159"/>
      <c r="AP46" s="159"/>
      <c r="AQ46" s="159"/>
      <c r="AR46" s="902"/>
      <c r="AS46" s="903"/>
      <c r="AT46" s="903"/>
      <c r="AU46" s="903"/>
      <c r="AV46" s="903"/>
      <c r="AW46" s="904"/>
      <c r="AX46" s="159"/>
      <c r="AY46" s="159"/>
      <c r="AZ46" s="159"/>
      <c r="BA46" s="159"/>
      <c r="BB46" s="159"/>
      <c r="BC46" s="159"/>
      <c r="BD46" s="159"/>
      <c r="BE46" s="159"/>
      <c r="BF46" s="159"/>
      <c r="BG46" s="159"/>
      <c r="BH46" s="159"/>
      <c r="BI46" s="159"/>
      <c r="BJ46" s="124"/>
      <c r="BK46" s="124"/>
      <c r="BL46" s="124"/>
      <c r="BM46" s="124"/>
      <c r="BN46" s="902"/>
      <c r="BO46" s="903"/>
      <c r="BP46" s="903"/>
      <c r="BQ46" s="903"/>
      <c r="BR46" s="903"/>
      <c r="BS46" s="904"/>
      <c r="BT46" s="159"/>
      <c r="BU46" s="159"/>
      <c r="BV46" s="159"/>
      <c r="BW46" s="159"/>
      <c r="BX46" s="159"/>
      <c r="BY46" s="159"/>
      <c r="BZ46" s="159"/>
      <c r="CA46" s="159"/>
      <c r="CB46" s="159"/>
      <c r="CC46" s="159"/>
      <c r="CD46" s="159"/>
      <c r="CE46" s="159"/>
      <c r="CF46" s="159"/>
      <c r="CG46" s="159"/>
      <c r="CH46" s="160"/>
      <c r="CI46" s="935"/>
      <c r="CJ46" s="936"/>
      <c r="CK46" s="936"/>
      <c r="CL46" s="936"/>
      <c r="CM46" s="936"/>
      <c r="CN46" s="936"/>
      <c r="CO46" s="937"/>
    </row>
    <row r="47" spans="1:94" s="26" customFormat="1" ht="14.25" customHeight="1" thickTop="1" x14ac:dyDescent="0.15">
      <c r="A47" s="134"/>
      <c r="B47" s="135"/>
      <c r="C47" s="905" t="s">
        <v>289</v>
      </c>
      <c r="D47" s="906"/>
      <c r="E47" s="907"/>
      <c r="F47" s="908"/>
      <c r="G47" s="909"/>
      <c r="H47" s="909"/>
      <c r="I47" s="909"/>
      <c r="J47" s="909"/>
      <c r="K47" s="909"/>
      <c r="L47" s="909">
        <f>SUM(F47:K56)</f>
        <v>0</v>
      </c>
      <c r="M47" s="909"/>
      <c r="N47" s="914"/>
      <c r="O47" s="917" t="s">
        <v>12</v>
      </c>
      <c r="P47" s="918"/>
      <c r="Q47" s="886" t="s">
        <v>284</v>
      </c>
      <c r="R47" s="887"/>
      <c r="S47" s="888"/>
      <c r="T47" s="166"/>
      <c r="U47" s="167"/>
      <c r="V47" s="167"/>
      <c r="W47" s="167"/>
      <c r="X47" s="167"/>
      <c r="Y47" s="167"/>
      <c r="Z47" s="857"/>
      <c r="AA47" s="858"/>
      <c r="AB47" s="858"/>
      <c r="AC47" s="858"/>
      <c r="AD47" s="858"/>
      <c r="AE47" s="859"/>
      <c r="AF47" s="167"/>
      <c r="AG47" s="167"/>
      <c r="AH47" s="167"/>
      <c r="AI47" s="167"/>
      <c r="AJ47" s="167"/>
      <c r="AK47" s="167"/>
      <c r="AL47" s="167"/>
      <c r="AM47" s="167"/>
      <c r="AN47" s="167"/>
      <c r="AO47" s="167"/>
      <c r="AP47" s="167"/>
      <c r="AQ47" s="167"/>
      <c r="AR47" s="857"/>
      <c r="AS47" s="858"/>
      <c r="AT47" s="858"/>
      <c r="AU47" s="858"/>
      <c r="AV47" s="858"/>
      <c r="AW47" s="859"/>
      <c r="AX47" s="167"/>
      <c r="AY47" s="167"/>
      <c r="AZ47" s="167"/>
      <c r="BA47" s="167"/>
      <c r="BB47" s="167"/>
      <c r="BC47" s="167"/>
      <c r="BD47" s="167"/>
      <c r="BE47" s="167"/>
      <c r="BF47" s="167"/>
      <c r="BG47" s="167"/>
      <c r="BH47" s="167"/>
      <c r="BI47" s="167"/>
      <c r="BJ47" s="168"/>
      <c r="BK47" s="168"/>
      <c r="BL47" s="168"/>
      <c r="BM47" s="168"/>
      <c r="BN47" s="857"/>
      <c r="BO47" s="858"/>
      <c r="BP47" s="858"/>
      <c r="BQ47" s="858"/>
      <c r="BR47" s="858"/>
      <c r="BS47" s="859"/>
      <c r="BT47" s="167"/>
      <c r="BU47" s="167"/>
      <c r="BV47" s="167"/>
      <c r="BW47" s="167"/>
      <c r="BX47" s="167"/>
      <c r="BY47" s="167"/>
      <c r="BZ47" s="167"/>
      <c r="CA47" s="167"/>
      <c r="CB47" s="167"/>
      <c r="CC47" s="167"/>
      <c r="CD47" s="167"/>
      <c r="CE47" s="167"/>
      <c r="CF47" s="167"/>
      <c r="CG47" s="167"/>
      <c r="CH47" s="169"/>
      <c r="CI47" s="860" t="s">
        <v>161</v>
      </c>
      <c r="CJ47" s="861"/>
      <c r="CK47" s="861"/>
      <c r="CL47" s="861"/>
      <c r="CM47" s="861"/>
      <c r="CN47" s="861"/>
      <c r="CO47" s="862"/>
    </row>
    <row r="48" spans="1:94" s="26" customFormat="1" ht="14.25" customHeight="1" x14ac:dyDescent="0.15">
      <c r="A48" s="131"/>
      <c r="B48" s="73"/>
      <c r="C48" s="891"/>
      <c r="D48" s="1144"/>
      <c r="E48" s="893"/>
      <c r="F48" s="910"/>
      <c r="G48" s="911"/>
      <c r="H48" s="911"/>
      <c r="I48" s="911"/>
      <c r="J48" s="911"/>
      <c r="K48" s="911"/>
      <c r="L48" s="911"/>
      <c r="M48" s="911"/>
      <c r="N48" s="915"/>
      <c r="O48" s="919"/>
      <c r="P48" s="920"/>
      <c r="Q48" s="863" t="s">
        <v>285</v>
      </c>
      <c r="R48" s="1145"/>
      <c r="S48" s="865"/>
      <c r="T48" s="156"/>
      <c r="U48" s="209"/>
      <c r="V48" s="209"/>
      <c r="W48" s="209"/>
      <c r="X48" s="209"/>
      <c r="Y48" s="209"/>
      <c r="Z48" s="869"/>
      <c r="AA48" s="870"/>
      <c r="AB48" s="870"/>
      <c r="AC48" s="870"/>
      <c r="AD48" s="870"/>
      <c r="AE48" s="871"/>
      <c r="AF48" s="209"/>
      <c r="AG48" s="209"/>
      <c r="AH48" s="209"/>
      <c r="AI48" s="209"/>
      <c r="AJ48" s="209"/>
      <c r="AK48" s="209"/>
      <c r="AL48" s="209"/>
      <c r="AM48" s="209"/>
      <c r="AN48" s="209"/>
      <c r="AO48" s="209"/>
      <c r="AP48" s="209"/>
      <c r="AQ48" s="209"/>
      <c r="AR48" s="875"/>
      <c r="AS48" s="876"/>
      <c r="AT48" s="876"/>
      <c r="AU48" s="876"/>
      <c r="AV48" s="876"/>
      <c r="AW48" s="877"/>
      <c r="AX48" s="209"/>
      <c r="AY48" s="209"/>
      <c r="AZ48" s="209"/>
      <c r="BA48" s="209"/>
      <c r="BB48" s="209"/>
      <c r="BC48" s="209"/>
      <c r="BD48" s="209"/>
      <c r="BE48" s="209"/>
      <c r="BF48" s="209"/>
      <c r="BG48" s="209"/>
      <c r="BH48" s="209"/>
      <c r="BI48" s="209"/>
      <c r="BJ48" s="878" t="s">
        <v>281</v>
      </c>
      <c r="BK48" s="879"/>
      <c r="BL48" s="882" t="s">
        <v>138</v>
      </c>
      <c r="BM48" s="883"/>
      <c r="BN48" s="875"/>
      <c r="BO48" s="876"/>
      <c r="BP48" s="876"/>
      <c r="BQ48" s="876"/>
      <c r="BR48" s="876"/>
      <c r="BS48" s="877"/>
      <c r="BT48" s="209"/>
      <c r="BU48" s="209"/>
      <c r="BV48" s="209"/>
      <c r="BW48" s="209"/>
      <c r="BX48" s="209"/>
      <c r="BY48" s="209"/>
      <c r="BZ48" s="209"/>
      <c r="CA48" s="209"/>
      <c r="CB48" s="209"/>
      <c r="CC48" s="209"/>
      <c r="CD48" s="209"/>
      <c r="CE48" s="209"/>
      <c r="CF48" s="209"/>
      <c r="CG48" s="209"/>
      <c r="CH48" s="157"/>
      <c r="CI48" s="889" t="s">
        <v>282</v>
      </c>
      <c r="CJ48" s="890"/>
      <c r="CK48" s="890"/>
      <c r="CL48" s="890"/>
      <c r="CM48" s="890"/>
      <c r="CN48" s="890"/>
      <c r="CO48" s="129" t="s">
        <v>286</v>
      </c>
    </row>
    <row r="49" spans="1:94" s="562" customFormat="1" ht="14.25" customHeight="1" x14ac:dyDescent="0.15">
      <c r="A49" s="131"/>
      <c r="B49" s="563"/>
      <c r="C49" s="891"/>
      <c r="D49" s="1144"/>
      <c r="E49" s="893"/>
      <c r="F49" s="910"/>
      <c r="G49" s="911"/>
      <c r="H49" s="911"/>
      <c r="I49" s="911"/>
      <c r="J49" s="911"/>
      <c r="K49" s="911"/>
      <c r="L49" s="911"/>
      <c r="M49" s="911"/>
      <c r="N49" s="915"/>
      <c r="O49" s="919"/>
      <c r="P49" s="920"/>
      <c r="Q49" s="863"/>
      <c r="R49" s="1145"/>
      <c r="S49" s="865"/>
      <c r="T49" s="156"/>
      <c r="U49" s="209"/>
      <c r="V49" s="209"/>
      <c r="W49" s="209"/>
      <c r="X49" s="209"/>
      <c r="Y49" s="209"/>
      <c r="Z49" s="869"/>
      <c r="AA49" s="870"/>
      <c r="AB49" s="870"/>
      <c r="AC49" s="870"/>
      <c r="AD49" s="870"/>
      <c r="AE49" s="871"/>
      <c r="AF49" s="209"/>
      <c r="AG49" s="209"/>
      <c r="AH49" s="209"/>
      <c r="AI49" s="209"/>
      <c r="AJ49" s="209"/>
      <c r="AK49" s="209"/>
      <c r="AL49" s="209"/>
      <c r="AM49" s="209"/>
      <c r="AN49" s="209"/>
      <c r="AO49" s="209"/>
      <c r="AP49" s="209"/>
      <c r="AQ49" s="209"/>
      <c r="AR49" s="869"/>
      <c r="AS49" s="1146"/>
      <c r="AT49" s="1146"/>
      <c r="AU49" s="1146"/>
      <c r="AV49" s="1146"/>
      <c r="AW49" s="871"/>
      <c r="AX49" s="209"/>
      <c r="AY49" s="209"/>
      <c r="AZ49" s="209"/>
      <c r="BA49" s="209"/>
      <c r="BB49" s="209"/>
      <c r="BC49" s="209"/>
      <c r="BD49" s="209"/>
      <c r="BE49" s="209"/>
      <c r="BF49" s="209"/>
      <c r="BG49" s="209"/>
      <c r="BH49" s="209"/>
      <c r="BI49" s="209"/>
      <c r="BJ49" s="1147"/>
      <c r="BK49" s="1148"/>
      <c r="BL49" s="1149"/>
      <c r="BM49" s="1150"/>
      <c r="BN49" s="869"/>
      <c r="BO49" s="1146"/>
      <c r="BP49" s="1146"/>
      <c r="BQ49" s="1146"/>
      <c r="BR49" s="1146"/>
      <c r="BS49" s="871"/>
      <c r="BT49" s="209"/>
      <c r="BU49" s="209"/>
      <c r="BV49" s="209"/>
      <c r="BW49" s="209"/>
      <c r="BX49" s="209"/>
      <c r="BY49" s="209"/>
      <c r="BZ49" s="209"/>
      <c r="CA49" s="209"/>
      <c r="CB49" s="209"/>
      <c r="CC49" s="209"/>
      <c r="CD49" s="209"/>
      <c r="CE49" s="209"/>
      <c r="CF49" s="209"/>
      <c r="CG49" s="209"/>
      <c r="CH49" s="157"/>
      <c r="CI49" s="1151"/>
      <c r="CJ49" s="1152"/>
      <c r="CK49" s="1152"/>
      <c r="CL49" s="1152"/>
      <c r="CM49" s="1152"/>
      <c r="CN49" s="1152"/>
      <c r="CO49" s="586"/>
    </row>
    <row r="50" spans="1:94" s="26" customFormat="1" ht="13.5" customHeight="1" x14ac:dyDescent="0.15">
      <c r="A50" s="131"/>
      <c r="B50" s="73"/>
      <c r="C50" s="891"/>
      <c r="D50" s="1144"/>
      <c r="E50" s="893"/>
      <c r="F50" s="910"/>
      <c r="G50" s="911"/>
      <c r="H50" s="911"/>
      <c r="I50" s="911"/>
      <c r="J50" s="911"/>
      <c r="K50" s="911"/>
      <c r="L50" s="911"/>
      <c r="M50" s="911"/>
      <c r="N50" s="915"/>
      <c r="O50" s="919"/>
      <c r="P50" s="920"/>
      <c r="Q50" s="866" t="s">
        <v>698</v>
      </c>
      <c r="R50" s="867"/>
      <c r="S50" s="868"/>
      <c r="T50" s="566"/>
      <c r="U50" s="567"/>
      <c r="V50" s="567"/>
      <c r="W50" s="567"/>
      <c r="X50" s="567"/>
      <c r="Y50" s="567"/>
      <c r="Z50" s="872"/>
      <c r="AA50" s="873"/>
      <c r="AB50" s="873"/>
      <c r="AC50" s="873"/>
      <c r="AD50" s="873"/>
      <c r="AE50" s="874"/>
      <c r="AF50" s="567"/>
      <c r="AG50" s="567"/>
      <c r="AH50" s="567"/>
      <c r="AI50" s="567"/>
      <c r="AJ50" s="567"/>
      <c r="AK50" s="567"/>
      <c r="AL50" s="567"/>
      <c r="AM50" s="567"/>
      <c r="AN50" s="567"/>
      <c r="AO50" s="567"/>
      <c r="AP50" s="567"/>
      <c r="AQ50" s="567"/>
      <c r="AR50" s="872"/>
      <c r="AS50" s="873"/>
      <c r="AT50" s="873"/>
      <c r="AU50" s="873"/>
      <c r="AV50" s="873"/>
      <c r="AW50" s="874"/>
      <c r="AX50" s="567"/>
      <c r="AY50" s="567"/>
      <c r="AZ50" s="567"/>
      <c r="BA50" s="567"/>
      <c r="BB50" s="567"/>
      <c r="BC50" s="567"/>
      <c r="BD50" s="567"/>
      <c r="BE50" s="567"/>
      <c r="BF50" s="567"/>
      <c r="BG50" s="567"/>
      <c r="BH50" s="567"/>
      <c r="BI50" s="567"/>
      <c r="BJ50" s="569"/>
      <c r="BK50" s="569"/>
      <c r="BL50" s="570"/>
      <c r="BM50" s="571"/>
      <c r="BN50" s="872"/>
      <c r="BO50" s="873"/>
      <c r="BP50" s="873"/>
      <c r="BQ50" s="873"/>
      <c r="BR50" s="873"/>
      <c r="BS50" s="874"/>
      <c r="BT50" s="567"/>
      <c r="BU50" s="567"/>
      <c r="BV50" s="567"/>
      <c r="BW50" s="567"/>
      <c r="BX50" s="567"/>
      <c r="BY50" s="567"/>
      <c r="BZ50" s="567"/>
      <c r="CA50" s="567"/>
      <c r="CB50" s="567"/>
      <c r="CC50" s="567"/>
      <c r="CD50" s="567"/>
      <c r="CE50" s="567"/>
      <c r="CF50" s="567"/>
      <c r="CG50" s="567"/>
      <c r="CH50" s="568"/>
      <c r="CI50" s="894" t="s">
        <v>283</v>
      </c>
      <c r="CJ50" s="895"/>
      <c r="CK50" s="895"/>
      <c r="CL50" s="895"/>
      <c r="CM50" s="895"/>
      <c r="CN50" s="895"/>
      <c r="CO50" s="130" t="s">
        <v>286</v>
      </c>
    </row>
    <row r="51" spans="1:94" s="26" customFormat="1" ht="14.25" customHeight="1" thickBot="1" x14ac:dyDescent="0.2">
      <c r="A51" s="131"/>
      <c r="B51" s="73"/>
      <c r="C51" s="896" t="s">
        <v>196</v>
      </c>
      <c r="D51" s="897"/>
      <c r="E51" s="898"/>
      <c r="F51" s="910"/>
      <c r="G51" s="911"/>
      <c r="H51" s="911"/>
      <c r="I51" s="911"/>
      <c r="J51" s="911"/>
      <c r="K51" s="911"/>
      <c r="L51" s="911"/>
      <c r="M51" s="911"/>
      <c r="N51" s="915"/>
      <c r="O51" s="919"/>
      <c r="P51" s="920"/>
      <c r="Q51" s="899" t="s">
        <v>20</v>
      </c>
      <c r="R51" s="900"/>
      <c r="S51" s="901"/>
      <c r="T51" s="158"/>
      <c r="U51" s="159"/>
      <c r="V51" s="159"/>
      <c r="W51" s="159"/>
      <c r="X51" s="159"/>
      <c r="Y51" s="159"/>
      <c r="Z51" s="902"/>
      <c r="AA51" s="903"/>
      <c r="AB51" s="903"/>
      <c r="AC51" s="903"/>
      <c r="AD51" s="903"/>
      <c r="AE51" s="904"/>
      <c r="AF51" s="159"/>
      <c r="AG51" s="159"/>
      <c r="AH51" s="159"/>
      <c r="AI51" s="159"/>
      <c r="AJ51" s="159"/>
      <c r="AK51" s="159"/>
      <c r="AL51" s="159"/>
      <c r="AM51" s="159"/>
      <c r="AN51" s="159"/>
      <c r="AO51" s="159"/>
      <c r="AP51" s="159"/>
      <c r="AQ51" s="159"/>
      <c r="AR51" s="902"/>
      <c r="AS51" s="903"/>
      <c r="AT51" s="903"/>
      <c r="AU51" s="903"/>
      <c r="AV51" s="903"/>
      <c r="AW51" s="904"/>
      <c r="AX51" s="159"/>
      <c r="AY51" s="159"/>
      <c r="AZ51" s="159"/>
      <c r="BA51" s="159"/>
      <c r="BB51" s="159"/>
      <c r="BC51" s="159"/>
      <c r="BD51" s="159"/>
      <c r="BE51" s="159"/>
      <c r="BF51" s="159"/>
      <c r="BG51" s="159"/>
      <c r="BH51" s="159"/>
      <c r="BI51" s="159"/>
      <c r="BJ51" s="124"/>
      <c r="BK51" s="124"/>
      <c r="BL51" s="124"/>
      <c r="BM51" s="124"/>
      <c r="BN51" s="902"/>
      <c r="BO51" s="903"/>
      <c r="BP51" s="903"/>
      <c r="BQ51" s="903"/>
      <c r="BR51" s="903"/>
      <c r="BS51" s="904"/>
      <c r="BT51" s="159"/>
      <c r="BU51" s="159"/>
      <c r="BV51" s="159"/>
      <c r="BW51" s="159"/>
      <c r="BX51" s="159"/>
      <c r="BY51" s="159"/>
      <c r="BZ51" s="159"/>
      <c r="CA51" s="159"/>
      <c r="CB51" s="159"/>
      <c r="CC51" s="159"/>
      <c r="CD51" s="159"/>
      <c r="CE51" s="159"/>
      <c r="CF51" s="159"/>
      <c r="CG51" s="159"/>
      <c r="CH51" s="160"/>
      <c r="CI51" s="927" t="s">
        <v>287</v>
      </c>
      <c r="CJ51" s="928"/>
      <c r="CK51" s="928"/>
      <c r="CL51" s="928"/>
      <c r="CM51" s="928"/>
      <c r="CN51" s="928"/>
      <c r="CO51" s="929"/>
    </row>
    <row r="52" spans="1:94" s="26" customFormat="1" ht="14.25" customHeight="1" x14ac:dyDescent="0.15">
      <c r="A52" s="131"/>
      <c r="B52" s="73"/>
      <c r="C52" s="891"/>
      <c r="D52" s="892"/>
      <c r="E52" s="893"/>
      <c r="F52" s="910"/>
      <c r="G52" s="911"/>
      <c r="H52" s="911"/>
      <c r="I52" s="911"/>
      <c r="J52" s="911"/>
      <c r="K52" s="911"/>
      <c r="L52" s="911"/>
      <c r="M52" s="911"/>
      <c r="N52" s="915"/>
      <c r="O52" s="917" t="s">
        <v>14</v>
      </c>
      <c r="P52" s="918"/>
      <c r="Q52" s="886" t="s">
        <v>284</v>
      </c>
      <c r="R52" s="887"/>
      <c r="S52" s="888"/>
      <c r="T52" s="166"/>
      <c r="U52" s="167"/>
      <c r="V52" s="167"/>
      <c r="W52" s="167"/>
      <c r="X52" s="167"/>
      <c r="Y52" s="167"/>
      <c r="Z52" s="857"/>
      <c r="AA52" s="858"/>
      <c r="AB52" s="858"/>
      <c r="AC52" s="858"/>
      <c r="AD52" s="858"/>
      <c r="AE52" s="859"/>
      <c r="AF52" s="167"/>
      <c r="AG52" s="167"/>
      <c r="AH52" s="167"/>
      <c r="AI52" s="167"/>
      <c r="AJ52" s="167"/>
      <c r="AK52" s="167"/>
      <c r="AL52" s="167"/>
      <c r="AM52" s="167"/>
      <c r="AN52" s="167"/>
      <c r="AO52" s="167"/>
      <c r="AP52" s="167"/>
      <c r="AQ52" s="167"/>
      <c r="AR52" s="857"/>
      <c r="AS52" s="858"/>
      <c r="AT52" s="858"/>
      <c r="AU52" s="858"/>
      <c r="AV52" s="858"/>
      <c r="AW52" s="859"/>
      <c r="AX52" s="167"/>
      <c r="AY52" s="167"/>
      <c r="AZ52" s="167"/>
      <c r="BA52" s="167"/>
      <c r="BB52" s="167"/>
      <c r="BC52" s="167"/>
      <c r="BD52" s="167"/>
      <c r="BE52" s="167"/>
      <c r="BF52" s="167"/>
      <c r="BG52" s="167"/>
      <c r="BH52" s="167"/>
      <c r="BI52" s="167"/>
      <c r="BJ52" s="168"/>
      <c r="BK52" s="168"/>
      <c r="BL52" s="168"/>
      <c r="BM52" s="168"/>
      <c r="BN52" s="857"/>
      <c r="BO52" s="858"/>
      <c r="BP52" s="858"/>
      <c r="BQ52" s="858"/>
      <c r="BR52" s="858"/>
      <c r="BS52" s="859"/>
      <c r="BT52" s="167"/>
      <c r="BU52" s="167"/>
      <c r="BV52" s="167"/>
      <c r="BW52" s="167"/>
      <c r="BX52" s="167"/>
      <c r="BY52" s="167"/>
      <c r="BZ52" s="167"/>
      <c r="CA52" s="167"/>
      <c r="CB52" s="167"/>
      <c r="CC52" s="167"/>
      <c r="CD52" s="167"/>
      <c r="CE52" s="167"/>
      <c r="CF52" s="167"/>
      <c r="CG52" s="167"/>
      <c r="CH52" s="169"/>
      <c r="CI52" s="932"/>
      <c r="CJ52" s="933"/>
      <c r="CK52" s="933"/>
      <c r="CL52" s="933"/>
      <c r="CM52" s="933"/>
      <c r="CN52" s="933"/>
      <c r="CO52" s="934"/>
    </row>
    <row r="53" spans="1:94" s="26" customFormat="1" ht="14.25" customHeight="1" x14ac:dyDescent="0.15">
      <c r="A53" s="131"/>
      <c r="B53" s="73"/>
      <c r="C53" s="891" t="s">
        <v>19</v>
      </c>
      <c r="D53" s="892"/>
      <c r="E53" s="893"/>
      <c r="F53" s="910"/>
      <c r="G53" s="911"/>
      <c r="H53" s="911"/>
      <c r="I53" s="911"/>
      <c r="J53" s="911"/>
      <c r="K53" s="911"/>
      <c r="L53" s="911"/>
      <c r="M53" s="911"/>
      <c r="N53" s="915"/>
      <c r="O53" s="919"/>
      <c r="P53" s="920"/>
      <c r="Q53" s="863" t="s">
        <v>285</v>
      </c>
      <c r="R53" s="1145"/>
      <c r="S53" s="865"/>
      <c r="T53" s="156"/>
      <c r="U53" s="209"/>
      <c r="V53" s="209"/>
      <c r="W53" s="209"/>
      <c r="X53" s="209"/>
      <c r="Y53" s="209"/>
      <c r="Z53" s="869"/>
      <c r="AA53" s="870"/>
      <c r="AB53" s="870"/>
      <c r="AC53" s="870"/>
      <c r="AD53" s="870"/>
      <c r="AE53" s="871"/>
      <c r="AF53" s="209"/>
      <c r="AG53" s="209"/>
      <c r="AH53" s="209"/>
      <c r="AI53" s="209"/>
      <c r="AJ53" s="209"/>
      <c r="AK53" s="209"/>
      <c r="AL53" s="209"/>
      <c r="AM53" s="209"/>
      <c r="AN53" s="209"/>
      <c r="AO53" s="209"/>
      <c r="AP53" s="209"/>
      <c r="AQ53" s="209"/>
      <c r="AR53" s="875"/>
      <c r="AS53" s="876"/>
      <c r="AT53" s="876"/>
      <c r="AU53" s="876"/>
      <c r="AV53" s="876"/>
      <c r="AW53" s="877"/>
      <c r="AX53" s="209"/>
      <c r="AY53" s="209"/>
      <c r="AZ53" s="209"/>
      <c r="BA53" s="209"/>
      <c r="BB53" s="209"/>
      <c r="BC53" s="209"/>
      <c r="BD53" s="209"/>
      <c r="BE53" s="209"/>
      <c r="BF53" s="209"/>
      <c r="BG53" s="209"/>
      <c r="BH53" s="209"/>
      <c r="BI53" s="209"/>
      <c r="BJ53" s="878" t="s">
        <v>281</v>
      </c>
      <c r="BK53" s="879"/>
      <c r="BL53" s="882" t="s">
        <v>138</v>
      </c>
      <c r="BM53" s="883"/>
      <c r="BN53" s="875"/>
      <c r="BO53" s="876"/>
      <c r="BP53" s="876"/>
      <c r="BQ53" s="876"/>
      <c r="BR53" s="876"/>
      <c r="BS53" s="877"/>
      <c r="BT53" s="209"/>
      <c r="BU53" s="209"/>
      <c r="BV53" s="209"/>
      <c r="BW53" s="209"/>
      <c r="BX53" s="209"/>
      <c r="BY53" s="209"/>
      <c r="BZ53" s="209"/>
      <c r="CA53" s="209"/>
      <c r="CB53" s="209"/>
      <c r="CC53" s="209"/>
      <c r="CD53" s="209"/>
      <c r="CE53" s="209"/>
      <c r="CF53" s="209"/>
      <c r="CG53" s="209"/>
      <c r="CH53" s="157"/>
      <c r="CI53" s="1153"/>
      <c r="CJ53" s="1154"/>
      <c r="CK53" s="1154"/>
      <c r="CL53" s="1154"/>
      <c r="CM53" s="1154"/>
      <c r="CN53" s="1154"/>
      <c r="CO53" s="1155"/>
    </row>
    <row r="54" spans="1:94" s="562" customFormat="1" ht="14.25" customHeight="1" x14ac:dyDescent="0.15">
      <c r="A54" s="131"/>
      <c r="B54" s="563"/>
      <c r="C54" s="891" t="str">
        <f>IF(OR($I$15="",C50="",C52=""),"（   ）",TEXT(WEEKDAY(DATE(2018+$I$15,C50,C52)),"(aaa)"))</f>
        <v>（   ）</v>
      </c>
      <c r="D54" s="1144"/>
      <c r="E54" s="893"/>
      <c r="F54" s="910"/>
      <c r="G54" s="911"/>
      <c r="H54" s="911"/>
      <c r="I54" s="911"/>
      <c r="J54" s="911"/>
      <c r="K54" s="911"/>
      <c r="L54" s="911"/>
      <c r="M54" s="911"/>
      <c r="N54" s="915"/>
      <c r="O54" s="919"/>
      <c r="P54" s="920"/>
      <c r="Q54" s="863"/>
      <c r="R54" s="1145"/>
      <c r="S54" s="865"/>
      <c r="T54" s="156"/>
      <c r="U54" s="209"/>
      <c r="V54" s="209"/>
      <c r="W54" s="209"/>
      <c r="X54" s="209"/>
      <c r="Y54" s="209"/>
      <c r="Z54" s="869"/>
      <c r="AA54" s="870"/>
      <c r="AB54" s="870"/>
      <c r="AC54" s="870"/>
      <c r="AD54" s="870"/>
      <c r="AE54" s="871"/>
      <c r="AF54" s="209"/>
      <c r="AG54" s="209"/>
      <c r="AH54" s="209"/>
      <c r="AI54" s="209"/>
      <c r="AJ54" s="209"/>
      <c r="AK54" s="209"/>
      <c r="AL54" s="209"/>
      <c r="AM54" s="209"/>
      <c r="AN54" s="209"/>
      <c r="AO54" s="209"/>
      <c r="AP54" s="209"/>
      <c r="AQ54" s="209"/>
      <c r="AR54" s="869"/>
      <c r="AS54" s="1146"/>
      <c r="AT54" s="1146"/>
      <c r="AU54" s="1146"/>
      <c r="AV54" s="1146"/>
      <c r="AW54" s="871"/>
      <c r="AX54" s="209"/>
      <c r="AY54" s="209"/>
      <c r="AZ54" s="209"/>
      <c r="BA54" s="209"/>
      <c r="BB54" s="209"/>
      <c r="BC54" s="209"/>
      <c r="BD54" s="209"/>
      <c r="BE54" s="209"/>
      <c r="BF54" s="209"/>
      <c r="BG54" s="209"/>
      <c r="BH54" s="209"/>
      <c r="BI54" s="209"/>
      <c r="BJ54" s="1147"/>
      <c r="BK54" s="1148"/>
      <c r="BL54" s="1149"/>
      <c r="BM54" s="1150"/>
      <c r="BN54" s="869"/>
      <c r="BO54" s="1146"/>
      <c r="BP54" s="1146"/>
      <c r="BQ54" s="1146"/>
      <c r="BR54" s="1146"/>
      <c r="BS54" s="871"/>
      <c r="BT54" s="209"/>
      <c r="BU54" s="209"/>
      <c r="BV54" s="209"/>
      <c r="BW54" s="209"/>
      <c r="BX54" s="209"/>
      <c r="BY54" s="209"/>
      <c r="BZ54" s="209"/>
      <c r="CA54" s="209"/>
      <c r="CB54" s="209"/>
      <c r="CC54" s="209"/>
      <c r="CD54" s="209"/>
      <c r="CE54" s="209"/>
      <c r="CF54" s="209"/>
      <c r="CG54" s="209"/>
      <c r="CH54" s="157"/>
      <c r="CI54" s="924"/>
      <c r="CJ54" s="925"/>
      <c r="CK54" s="925"/>
      <c r="CL54" s="925"/>
      <c r="CM54" s="925"/>
      <c r="CN54" s="925"/>
      <c r="CO54" s="926"/>
    </row>
    <row r="55" spans="1:94" ht="12.75" customHeight="1" x14ac:dyDescent="0.15">
      <c r="A55" s="128"/>
      <c r="B55" s="65"/>
      <c r="C55" s="891"/>
      <c r="D55" s="1144"/>
      <c r="E55" s="893"/>
      <c r="F55" s="910"/>
      <c r="G55" s="911"/>
      <c r="H55" s="911"/>
      <c r="I55" s="911"/>
      <c r="J55" s="911"/>
      <c r="K55" s="911"/>
      <c r="L55" s="911"/>
      <c r="M55" s="911"/>
      <c r="N55" s="915"/>
      <c r="O55" s="919"/>
      <c r="P55" s="920"/>
      <c r="Q55" s="866" t="s">
        <v>698</v>
      </c>
      <c r="R55" s="867"/>
      <c r="S55" s="868"/>
      <c r="T55" s="566"/>
      <c r="U55" s="567"/>
      <c r="V55" s="567"/>
      <c r="W55" s="567"/>
      <c r="X55" s="567"/>
      <c r="Y55" s="567"/>
      <c r="Z55" s="872"/>
      <c r="AA55" s="873"/>
      <c r="AB55" s="873"/>
      <c r="AC55" s="873"/>
      <c r="AD55" s="873"/>
      <c r="AE55" s="874"/>
      <c r="AF55" s="567"/>
      <c r="AG55" s="567"/>
      <c r="AH55" s="567"/>
      <c r="AI55" s="567"/>
      <c r="AJ55" s="567"/>
      <c r="AK55" s="567"/>
      <c r="AL55" s="567"/>
      <c r="AM55" s="567"/>
      <c r="AN55" s="567"/>
      <c r="AO55" s="567"/>
      <c r="AP55" s="567"/>
      <c r="AQ55" s="567"/>
      <c r="AR55" s="872"/>
      <c r="AS55" s="873"/>
      <c r="AT55" s="873"/>
      <c r="AU55" s="873"/>
      <c r="AV55" s="873"/>
      <c r="AW55" s="874"/>
      <c r="AX55" s="567"/>
      <c r="AY55" s="567"/>
      <c r="AZ55" s="567"/>
      <c r="BA55" s="567"/>
      <c r="BB55" s="567"/>
      <c r="BC55" s="567"/>
      <c r="BD55" s="567"/>
      <c r="BE55" s="567"/>
      <c r="BF55" s="567"/>
      <c r="BG55" s="567"/>
      <c r="BH55" s="567"/>
      <c r="BI55" s="567"/>
      <c r="BJ55" s="569"/>
      <c r="BK55" s="569"/>
      <c r="BL55" s="570"/>
      <c r="BM55" s="571"/>
      <c r="BN55" s="872"/>
      <c r="BO55" s="873"/>
      <c r="BP55" s="873"/>
      <c r="BQ55" s="873"/>
      <c r="BR55" s="873"/>
      <c r="BS55" s="874"/>
      <c r="BT55" s="567"/>
      <c r="BU55" s="567"/>
      <c r="BV55" s="567"/>
      <c r="BW55" s="567"/>
      <c r="BX55" s="567"/>
      <c r="BY55" s="567"/>
      <c r="BZ55" s="567"/>
      <c r="CA55" s="567"/>
      <c r="CB55" s="567"/>
      <c r="CC55" s="567"/>
      <c r="CD55" s="567"/>
      <c r="CE55" s="567"/>
      <c r="CF55" s="567"/>
      <c r="CG55" s="567"/>
      <c r="CH55" s="568"/>
      <c r="CI55" s="924"/>
      <c r="CJ55" s="925"/>
      <c r="CK55" s="925"/>
      <c r="CL55" s="925"/>
      <c r="CM55" s="925"/>
      <c r="CN55" s="925"/>
      <c r="CO55" s="926"/>
      <c r="CP55" s="1"/>
    </row>
    <row r="56" spans="1:94" ht="14.25" customHeight="1" thickBot="1" x14ac:dyDescent="0.2">
      <c r="A56" s="132"/>
      <c r="B56" s="133"/>
      <c r="C56" s="921"/>
      <c r="D56" s="922"/>
      <c r="E56" s="923"/>
      <c r="F56" s="912"/>
      <c r="G56" s="913"/>
      <c r="H56" s="913"/>
      <c r="I56" s="913"/>
      <c r="J56" s="913"/>
      <c r="K56" s="913"/>
      <c r="L56" s="913"/>
      <c r="M56" s="913"/>
      <c r="N56" s="916"/>
      <c r="O56" s="930"/>
      <c r="P56" s="931"/>
      <c r="Q56" s="899" t="s">
        <v>20</v>
      </c>
      <c r="R56" s="900"/>
      <c r="S56" s="901"/>
      <c r="T56" s="158"/>
      <c r="U56" s="159"/>
      <c r="V56" s="159"/>
      <c r="W56" s="159"/>
      <c r="X56" s="159"/>
      <c r="Y56" s="159"/>
      <c r="Z56" s="902"/>
      <c r="AA56" s="903"/>
      <c r="AB56" s="903"/>
      <c r="AC56" s="903"/>
      <c r="AD56" s="903"/>
      <c r="AE56" s="904"/>
      <c r="AF56" s="159"/>
      <c r="AG56" s="159"/>
      <c r="AH56" s="159"/>
      <c r="AI56" s="159"/>
      <c r="AJ56" s="159"/>
      <c r="AK56" s="159"/>
      <c r="AL56" s="159"/>
      <c r="AM56" s="159"/>
      <c r="AN56" s="159"/>
      <c r="AO56" s="159"/>
      <c r="AP56" s="159"/>
      <c r="AQ56" s="159"/>
      <c r="AR56" s="902"/>
      <c r="AS56" s="903"/>
      <c r="AT56" s="903"/>
      <c r="AU56" s="903"/>
      <c r="AV56" s="903"/>
      <c r="AW56" s="904"/>
      <c r="AX56" s="159"/>
      <c r="AY56" s="159"/>
      <c r="AZ56" s="159"/>
      <c r="BA56" s="159"/>
      <c r="BB56" s="159"/>
      <c r="BC56" s="159"/>
      <c r="BD56" s="159"/>
      <c r="BE56" s="159"/>
      <c r="BF56" s="159"/>
      <c r="BG56" s="159"/>
      <c r="BH56" s="159"/>
      <c r="BI56" s="159"/>
      <c r="BJ56" s="124"/>
      <c r="BK56" s="124"/>
      <c r="BL56" s="124"/>
      <c r="BM56" s="124"/>
      <c r="BN56" s="902"/>
      <c r="BO56" s="903"/>
      <c r="BP56" s="903"/>
      <c r="BQ56" s="903"/>
      <c r="BR56" s="903"/>
      <c r="BS56" s="904"/>
      <c r="BT56" s="159"/>
      <c r="BU56" s="159"/>
      <c r="BV56" s="159"/>
      <c r="BW56" s="159"/>
      <c r="BX56" s="159"/>
      <c r="BY56" s="159"/>
      <c r="BZ56" s="159"/>
      <c r="CA56" s="159"/>
      <c r="CB56" s="159"/>
      <c r="CC56" s="159"/>
      <c r="CD56" s="159"/>
      <c r="CE56" s="159"/>
      <c r="CF56" s="159"/>
      <c r="CG56" s="159"/>
      <c r="CH56" s="160"/>
      <c r="CI56" s="935"/>
      <c r="CJ56" s="936"/>
      <c r="CK56" s="936"/>
      <c r="CL56" s="936"/>
      <c r="CM56" s="936"/>
      <c r="CN56" s="936"/>
      <c r="CO56" s="937"/>
      <c r="CP56" s="1"/>
    </row>
    <row r="57" spans="1:94" ht="13.5" customHeight="1" thickTop="1" x14ac:dyDescent="0.15">
      <c r="A57" s="128"/>
      <c r="B57" s="65"/>
      <c r="C57" s="214" t="s">
        <v>162</v>
      </c>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213"/>
      <c r="CP57" s="1"/>
    </row>
    <row r="58" spans="1:94" ht="13.5" customHeight="1" thickBot="1" x14ac:dyDescent="0.2">
      <c r="A58" s="132"/>
      <c r="B58" s="133"/>
      <c r="C58" s="212" t="s">
        <v>163</v>
      </c>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c r="CB58" s="133"/>
      <c r="CC58" s="133"/>
      <c r="CD58" s="133"/>
      <c r="CE58" s="133"/>
      <c r="CF58" s="133"/>
      <c r="CG58" s="133"/>
      <c r="CH58" s="133"/>
      <c r="CI58" s="133"/>
      <c r="CJ58" s="133"/>
      <c r="CK58" s="133"/>
      <c r="CL58" s="133"/>
      <c r="CM58" s="133"/>
      <c r="CN58" s="133"/>
      <c r="CO58" s="211"/>
      <c r="CP58" s="1"/>
    </row>
    <row r="59" spans="1:94" ht="19.5" customHeight="1" thickTop="1" thickBot="1" x14ac:dyDescent="0.2">
      <c r="CP59" s="1"/>
    </row>
    <row r="60" spans="1:94" ht="11.25" customHeight="1" x14ac:dyDescent="0.15">
      <c r="C60" s="780" t="s">
        <v>294</v>
      </c>
      <c r="D60" s="781"/>
      <c r="E60" s="781"/>
      <c r="F60" s="781"/>
      <c r="G60" s="781"/>
      <c r="H60" s="781"/>
      <c r="I60" s="781"/>
      <c r="J60" s="781"/>
      <c r="K60" s="781"/>
      <c r="L60" s="781"/>
      <c r="M60" s="781"/>
      <c r="N60" s="781"/>
      <c r="O60" s="781"/>
      <c r="P60" s="781"/>
      <c r="Q60" s="781"/>
      <c r="R60" s="781"/>
      <c r="S60" s="783">
        <v>6</v>
      </c>
      <c r="T60" s="784"/>
      <c r="U60" s="565"/>
      <c r="V60" s="139"/>
      <c r="W60" s="784">
        <v>7</v>
      </c>
      <c r="X60" s="784"/>
      <c r="Y60" s="565"/>
      <c r="Z60" s="139"/>
      <c r="AA60" s="784">
        <v>8</v>
      </c>
      <c r="AB60" s="784"/>
      <c r="AC60" s="565"/>
      <c r="AD60" s="139"/>
      <c r="AE60" s="784">
        <v>9</v>
      </c>
      <c r="AF60" s="784"/>
      <c r="AG60" s="565"/>
      <c r="AH60" s="139"/>
      <c r="AI60" s="784">
        <v>10</v>
      </c>
      <c r="AJ60" s="784"/>
      <c r="AK60" s="139"/>
      <c r="AL60" s="139"/>
      <c r="AM60" s="784">
        <v>11</v>
      </c>
      <c r="AN60" s="784"/>
      <c r="AO60" s="139"/>
      <c r="AP60" s="139"/>
      <c r="AQ60" s="784">
        <v>12</v>
      </c>
      <c r="AR60" s="784"/>
      <c r="AS60" s="139"/>
      <c r="AT60" s="139"/>
      <c r="AU60" s="784">
        <v>13</v>
      </c>
      <c r="AV60" s="784"/>
      <c r="AW60" s="139"/>
      <c r="AX60" s="139"/>
      <c r="AY60" s="784">
        <v>14</v>
      </c>
      <c r="AZ60" s="784"/>
      <c r="BA60" s="139"/>
      <c r="BB60" s="139"/>
      <c r="BC60" s="784">
        <v>15</v>
      </c>
      <c r="BD60" s="784"/>
      <c r="BE60" s="139"/>
      <c r="BF60" s="139"/>
      <c r="BG60" s="784">
        <v>16</v>
      </c>
      <c r="BH60" s="784"/>
      <c r="BI60" s="139"/>
      <c r="BJ60" s="139"/>
      <c r="BK60" s="784">
        <v>17</v>
      </c>
      <c r="BL60" s="784"/>
      <c r="BM60" s="139"/>
      <c r="BN60" s="139"/>
      <c r="BO60" s="784">
        <v>18</v>
      </c>
      <c r="BP60" s="784"/>
      <c r="BQ60" s="139"/>
      <c r="BR60" s="139"/>
      <c r="BS60" s="784">
        <v>19</v>
      </c>
      <c r="BT60" s="784"/>
      <c r="BU60" s="139"/>
      <c r="BV60" s="139"/>
      <c r="BW60" s="784">
        <v>20</v>
      </c>
      <c r="BX60" s="784"/>
      <c r="BY60" s="139"/>
      <c r="BZ60" s="139"/>
      <c r="CA60" s="784">
        <v>21</v>
      </c>
      <c r="CB60" s="784"/>
      <c r="CC60" s="139"/>
      <c r="CD60" s="139"/>
      <c r="CE60" s="784">
        <v>22</v>
      </c>
      <c r="CF60" s="784"/>
      <c r="CG60" s="139"/>
      <c r="CH60" s="140"/>
      <c r="CO60" s="2"/>
      <c r="CP60" s="2"/>
    </row>
    <row r="61" spans="1:94" ht="3" customHeight="1" x14ac:dyDescent="0.15">
      <c r="C61" s="782"/>
      <c r="D61" s="781"/>
      <c r="E61" s="781"/>
      <c r="F61" s="781"/>
      <c r="G61" s="781"/>
      <c r="H61" s="781"/>
      <c r="I61" s="781"/>
      <c r="J61" s="781"/>
      <c r="K61" s="781"/>
      <c r="L61" s="781"/>
      <c r="M61" s="781"/>
      <c r="N61" s="781"/>
      <c r="O61" s="781"/>
      <c r="P61" s="781"/>
      <c r="Q61" s="781"/>
      <c r="R61" s="781"/>
      <c r="S61" s="136"/>
      <c r="T61" s="562"/>
      <c r="U61" s="12"/>
      <c r="W61" s="11"/>
      <c r="X61" s="562"/>
      <c r="Y61" s="12"/>
      <c r="AA61" s="11"/>
      <c r="AB61" s="562"/>
      <c r="AC61" s="12"/>
      <c r="AE61" s="11"/>
      <c r="AF61" s="562"/>
      <c r="AG61" s="12"/>
      <c r="AI61" s="11"/>
      <c r="AJ61" s="562"/>
      <c r="AK61" s="12"/>
      <c r="AM61" s="11"/>
      <c r="AN61" s="153"/>
      <c r="AO61" s="12"/>
      <c r="AQ61" s="11"/>
      <c r="AR61" s="562"/>
      <c r="AS61" s="12"/>
      <c r="AU61" s="11"/>
      <c r="AV61" s="562"/>
      <c r="AW61" s="12"/>
      <c r="AY61" s="11"/>
      <c r="AZ61" s="562"/>
      <c r="BA61" s="12"/>
      <c r="BC61" s="11"/>
      <c r="BD61" s="562"/>
      <c r="BE61" s="12"/>
      <c r="BG61" s="11"/>
      <c r="BH61" s="562"/>
      <c r="BI61" s="12"/>
      <c r="BK61" s="11"/>
      <c r="BL61" s="562"/>
      <c r="BM61" s="12"/>
      <c r="BO61" s="11"/>
      <c r="BP61" s="562"/>
      <c r="BQ61" s="12"/>
      <c r="BS61" s="11"/>
      <c r="BT61" s="562"/>
      <c r="BU61" s="12"/>
      <c r="BW61" s="11"/>
      <c r="BX61" s="562"/>
      <c r="BY61" s="12"/>
      <c r="CA61" s="11"/>
      <c r="CB61" s="562"/>
      <c r="CC61" s="12"/>
      <c r="CE61" s="11"/>
      <c r="CF61" s="562"/>
      <c r="CG61" s="562"/>
      <c r="CH61" s="9"/>
      <c r="CO61" s="2"/>
      <c r="CP61" s="2"/>
    </row>
    <row r="62" spans="1:94" ht="3" customHeight="1" x14ac:dyDescent="0.15">
      <c r="C62" s="782"/>
      <c r="D62" s="781"/>
      <c r="E62" s="781"/>
      <c r="F62" s="781"/>
      <c r="G62" s="781"/>
      <c r="H62" s="781"/>
      <c r="I62" s="781"/>
      <c r="J62" s="781"/>
      <c r="K62" s="781"/>
      <c r="L62" s="781"/>
      <c r="M62" s="781"/>
      <c r="N62" s="781"/>
      <c r="O62" s="781"/>
      <c r="P62" s="781"/>
      <c r="Q62" s="781"/>
      <c r="R62" s="781"/>
      <c r="S62" s="136"/>
      <c r="T62" s="137"/>
      <c r="U62" s="125"/>
      <c r="W62" s="11"/>
      <c r="Y62" s="125"/>
      <c r="AA62" s="11"/>
      <c r="AB62" s="137"/>
      <c r="AC62" s="125"/>
      <c r="AE62" s="11"/>
      <c r="AG62" s="125"/>
      <c r="AI62" s="11"/>
      <c r="AJ62" s="137"/>
      <c r="AK62" s="125"/>
      <c r="AM62" s="11"/>
      <c r="AN62" s="14"/>
      <c r="AO62" s="125"/>
      <c r="AQ62" s="11"/>
      <c r="AR62" s="137"/>
      <c r="AS62" s="125"/>
      <c r="AU62" s="11"/>
      <c r="AW62" s="125"/>
      <c r="AY62" s="11"/>
      <c r="AZ62" s="137"/>
      <c r="BA62" s="125"/>
      <c r="BC62" s="11"/>
      <c r="BE62" s="125"/>
      <c r="BG62" s="11"/>
      <c r="BH62" s="137"/>
      <c r="BI62" s="125"/>
      <c r="BK62" s="11"/>
      <c r="BM62" s="125"/>
      <c r="BO62" s="11"/>
      <c r="BP62" s="137"/>
      <c r="BQ62" s="125"/>
      <c r="BS62" s="11"/>
      <c r="BU62" s="125"/>
      <c r="BW62" s="11"/>
      <c r="BX62" s="137"/>
      <c r="BY62" s="125"/>
      <c r="CA62" s="11"/>
      <c r="CC62" s="125"/>
      <c r="CE62" s="11"/>
      <c r="CF62" s="13"/>
      <c r="CH62" s="138"/>
      <c r="CO62" s="2"/>
      <c r="CP62" s="2"/>
    </row>
    <row r="63" spans="1:94" ht="15" customHeight="1" x14ac:dyDescent="0.15">
      <c r="C63" s="31"/>
      <c r="F63" s="801" t="s">
        <v>279</v>
      </c>
      <c r="G63" s="802"/>
      <c r="H63" s="802"/>
      <c r="I63" s="802"/>
      <c r="J63" s="802"/>
      <c r="K63" s="802"/>
      <c r="L63" s="802"/>
      <c r="M63" s="802"/>
      <c r="N63" s="803"/>
      <c r="O63" s="804" t="s">
        <v>290</v>
      </c>
      <c r="P63" s="805"/>
      <c r="Q63" s="808"/>
      <c r="R63" s="809"/>
      <c r="S63" s="810"/>
      <c r="T63" s="814"/>
      <c r="U63" s="815"/>
      <c r="V63" s="818" t="s">
        <v>180</v>
      </c>
      <c r="W63" s="830" t="s">
        <v>179</v>
      </c>
      <c r="X63" s="831"/>
      <c r="Y63" s="834"/>
      <c r="Z63" s="836" t="s">
        <v>8</v>
      </c>
      <c r="AA63" s="837"/>
      <c r="AB63" s="837"/>
      <c r="AC63" s="837"/>
      <c r="AD63" s="837"/>
      <c r="AE63" s="837"/>
      <c r="AF63" s="834" t="s">
        <v>182</v>
      </c>
      <c r="AG63" s="820"/>
      <c r="AH63" s="820"/>
      <c r="AI63" s="820"/>
      <c r="AJ63" s="820"/>
      <c r="AK63" s="820"/>
      <c r="AL63" s="820"/>
      <c r="AM63" s="820"/>
      <c r="AN63" s="820"/>
      <c r="AO63" s="820"/>
      <c r="AP63" s="820"/>
      <c r="AQ63" s="814"/>
      <c r="AR63" s="836" t="s">
        <v>9</v>
      </c>
      <c r="AS63" s="837"/>
      <c r="AT63" s="837"/>
      <c r="AU63" s="837"/>
      <c r="AV63" s="837"/>
      <c r="AW63" s="838"/>
      <c r="AX63" s="839" t="s">
        <v>280</v>
      </c>
      <c r="AY63" s="839"/>
      <c r="AZ63" s="839"/>
      <c r="BA63" s="839"/>
      <c r="BB63" s="839"/>
      <c r="BC63" s="839"/>
      <c r="BD63" s="839"/>
      <c r="BE63" s="839"/>
      <c r="BF63" s="839"/>
      <c r="BG63" s="839"/>
      <c r="BH63" s="839"/>
      <c r="BI63" s="823"/>
      <c r="BJ63" s="849" t="s">
        <v>281</v>
      </c>
      <c r="BK63" s="850"/>
      <c r="BL63" s="853" t="s">
        <v>138</v>
      </c>
      <c r="BM63" s="854"/>
      <c r="BN63" s="836" t="s">
        <v>10</v>
      </c>
      <c r="BO63" s="837"/>
      <c r="BP63" s="837"/>
      <c r="BQ63" s="837"/>
      <c r="BR63" s="837"/>
      <c r="BS63" s="838"/>
      <c r="BT63" s="820" t="s">
        <v>183</v>
      </c>
      <c r="BU63" s="820"/>
      <c r="BV63" s="820"/>
      <c r="BW63" s="820"/>
      <c r="BX63" s="820"/>
      <c r="BY63" s="820"/>
      <c r="BZ63" s="820"/>
      <c r="CA63" s="820"/>
      <c r="CB63" s="820"/>
      <c r="CC63" s="820"/>
      <c r="CD63" s="820"/>
      <c r="CE63" s="814"/>
      <c r="CF63" s="822" t="s">
        <v>295</v>
      </c>
      <c r="CG63" s="823"/>
      <c r="CH63" s="826" t="s">
        <v>293</v>
      </c>
      <c r="CO63" s="2"/>
      <c r="CP63" s="2"/>
    </row>
    <row r="64" spans="1:94" ht="15" customHeight="1" thickBot="1" x14ac:dyDescent="0.2">
      <c r="C64" s="210"/>
      <c r="D64" s="5"/>
      <c r="E64" s="5"/>
      <c r="F64" s="841" t="s">
        <v>282</v>
      </c>
      <c r="G64" s="842"/>
      <c r="H64" s="843"/>
      <c r="I64" s="841" t="s">
        <v>283</v>
      </c>
      <c r="J64" s="842"/>
      <c r="K64" s="843"/>
      <c r="L64" s="841" t="s">
        <v>246</v>
      </c>
      <c r="M64" s="842"/>
      <c r="N64" s="843"/>
      <c r="O64" s="806"/>
      <c r="P64" s="807"/>
      <c r="Q64" s="811"/>
      <c r="R64" s="812"/>
      <c r="S64" s="813"/>
      <c r="T64" s="816"/>
      <c r="U64" s="817"/>
      <c r="V64" s="819"/>
      <c r="W64" s="832"/>
      <c r="X64" s="833"/>
      <c r="Y64" s="835"/>
      <c r="Z64" s="844" t="s">
        <v>181</v>
      </c>
      <c r="AA64" s="845"/>
      <c r="AB64" s="845"/>
      <c r="AC64" s="846"/>
      <c r="AD64" s="847" t="s">
        <v>297</v>
      </c>
      <c r="AE64" s="848"/>
      <c r="AF64" s="835"/>
      <c r="AG64" s="821"/>
      <c r="AH64" s="821"/>
      <c r="AI64" s="821"/>
      <c r="AJ64" s="821"/>
      <c r="AK64" s="821"/>
      <c r="AL64" s="821"/>
      <c r="AM64" s="821"/>
      <c r="AN64" s="821"/>
      <c r="AO64" s="821"/>
      <c r="AP64" s="821"/>
      <c r="AQ64" s="821"/>
      <c r="AR64" s="829"/>
      <c r="AS64" s="829"/>
      <c r="AT64" s="829"/>
      <c r="AU64" s="829"/>
      <c r="AV64" s="829"/>
      <c r="AW64" s="829"/>
      <c r="AX64" s="840"/>
      <c r="AY64" s="840"/>
      <c r="AZ64" s="840"/>
      <c r="BA64" s="840"/>
      <c r="BB64" s="840"/>
      <c r="BC64" s="840"/>
      <c r="BD64" s="840"/>
      <c r="BE64" s="840"/>
      <c r="BF64" s="840"/>
      <c r="BG64" s="840"/>
      <c r="BH64" s="840"/>
      <c r="BI64" s="825"/>
      <c r="BJ64" s="851"/>
      <c r="BK64" s="852"/>
      <c r="BL64" s="855"/>
      <c r="BM64" s="856"/>
      <c r="BN64" s="828"/>
      <c r="BO64" s="829"/>
      <c r="BP64" s="829"/>
      <c r="BQ64" s="829"/>
      <c r="BR64" s="829"/>
      <c r="BS64" s="829"/>
      <c r="BT64" s="821"/>
      <c r="BU64" s="821"/>
      <c r="BV64" s="821"/>
      <c r="BW64" s="821"/>
      <c r="BX64" s="821"/>
      <c r="BY64" s="821"/>
      <c r="BZ64" s="821"/>
      <c r="CA64" s="821"/>
      <c r="CB64" s="821"/>
      <c r="CC64" s="821"/>
      <c r="CD64" s="821"/>
      <c r="CE64" s="816"/>
      <c r="CF64" s="824"/>
      <c r="CG64" s="825"/>
      <c r="CH64" s="827"/>
      <c r="CO64" s="2"/>
      <c r="CP64" s="2"/>
    </row>
    <row r="65" spans="2:94" ht="14.25" customHeight="1" x14ac:dyDescent="0.15">
      <c r="C65" s="905" t="s">
        <v>699</v>
      </c>
      <c r="D65" s="906"/>
      <c r="E65" s="907"/>
      <c r="F65" s="908"/>
      <c r="G65" s="909"/>
      <c r="H65" s="909"/>
      <c r="I65" s="909"/>
      <c r="J65" s="909"/>
      <c r="K65" s="909"/>
      <c r="L65" s="909">
        <f>SUM(F65:K74)</f>
        <v>0</v>
      </c>
      <c r="M65" s="909"/>
      <c r="N65" s="914"/>
      <c r="O65" s="917" t="s">
        <v>12</v>
      </c>
      <c r="P65" s="918"/>
      <c r="Q65" s="886" t="s">
        <v>284</v>
      </c>
      <c r="R65" s="887"/>
      <c r="S65" s="888"/>
      <c r="T65" s="166"/>
      <c r="U65" s="167"/>
      <c r="V65" s="167"/>
      <c r="W65" s="167"/>
      <c r="X65" s="167"/>
      <c r="Y65" s="167"/>
      <c r="Z65" s="857"/>
      <c r="AA65" s="858"/>
      <c r="AB65" s="858"/>
      <c r="AC65" s="858"/>
      <c r="AD65" s="858"/>
      <c r="AE65" s="859"/>
      <c r="AF65" s="167"/>
      <c r="AG65" s="167"/>
      <c r="AH65" s="167"/>
      <c r="AI65" s="167"/>
      <c r="AJ65" s="167"/>
      <c r="AK65" s="167"/>
      <c r="AL65" s="167"/>
      <c r="AM65" s="167"/>
      <c r="AN65" s="167"/>
      <c r="AO65" s="167"/>
      <c r="AP65" s="167"/>
      <c r="AQ65" s="167"/>
      <c r="AR65" s="857"/>
      <c r="AS65" s="858"/>
      <c r="AT65" s="858"/>
      <c r="AU65" s="858"/>
      <c r="AV65" s="858"/>
      <c r="AW65" s="859"/>
      <c r="AX65" s="167"/>
      <c r="AY65" s="167"/>
      <c r="AZ65" s="167"/>
      <c r="BA65" s="167"/>
      <c r="BB65" s="167"/>
      <c r="BC65" s="167"/>
      <c r="BD65" s="167"/>
      <c r="BE65" s="167"/>
      <c r="BF65" s="167"/>
      <c r="BG65" s="167"/>
      <c r="BH65" s="167"/>
      <c r="BI65" s="167"/>
      <c r="BJ65" s="168"/>
      <c r="BK65" s="168"/>
      <c r="BL65" s="168"/>
      <c r="BM65" s="168"/>
      <c r="BN65" s="857"/>
      <c r="BO65" s="858"/>
      <c r="BP65" s="858"/>
      <c r="BQ65" s="858"/>
      <c r="BR65" s="858"/>
      <c r="BS65" s="859"/>
      <c r="BT65" s="167"/>
      <c r="BU65" s="167"/>
      <c r="BV65" s="167"/>
      <c r="BW65" s="167"/>
      <c r="BX65" s="167"/>
      <c r="BY65" s="167"/>
      <c r="BZ65" s="167"/>
      <c r="CA65" s="167"/>
      <c r="CB65" s="167"/>
      <c r="CC65" s="167"/>
      <c r="CD65" s="167"/>
      <c r="CE65" s="167"/>
      <c r="CF65" s="167"/>
      <c r="CG65" s="167"/>
      <c r="CH65" s="169"/>
      <c r="CI65" s="860" t="s">
        <v>161</v>
      </c>
      <c r="CJ65" s="861"/>
      <c r="CK65" s="861"/>
      <c r="CL65" s="861"/>
      <c r="CM65" s="861"/>
      <c r="CN65" s="861"/>
      <c r="CO65" s="862"/>
      <c r="CP65" s="1"/>
    </row>
    <row r="66" spans="2:94" ht="14.25" customHeight="1" x14ac:dyDescent="0.15">
      <c r="B66" s="9"/>
      <c r="C66" s="891"/>
      <c r="D66" s="1144"/>
      <c r="E66" s="893"/>
      <c r="F66" s="910"/>
      <c r="G66" s="911"/>
      <c r="H66" s="911"/>
      <c r="I66" s="911"/>
      <c r="J66" s="911"/>
      <c r="K66" s="911"/>
      <c r="L66" s="911"/>
      <c r="M66" s="911"/>
      <c r="N66" s="915"/>
      <c r="O66" s="919"/>
      <c r="P66" s="920"/>
      <c r="Q66" s="863" t="s">
        <v>285</v>
      </c>
      <c r="R66" s="1145"/>
      <c r="S66" s="865"/>
      <c r="T66" s="156"/>
      <c r="U66" s="209"/>
      <c r="V66" s="209"/>
      <c r="W66" s="209"/>
      <c r="X66" s="209"/>
      <c r="Y66" s="209"/>
      <c r="Z66" s="869"/>
      <c r="AA66" s="870"/>
      <c r="AB66" s="870"/>
      <c r="AC66" s="870"/>
      <c r="AD66" s="870"/>
      <c r="AE66" s="871"/>
      <c r="AF66" s="209"/>
      <c r="AG66" s="209"/>
      <c r="AH66" s="209"/>
      <c r="AI66" s="209"/>
      <c r="AJ66" s="209"/>
      <c r="AK66" s="209"/>
      <c r="AL66" s="209"/>
      <c r="AM66" s="209"/>
      <c r="AN66" s="209"/>
      <c r="AO66" s="209"/>
      <c r="AP66" s="209"/>
      <c r="AQ66" s="209"/>
      <c r="AR66" s="875"/>
      <c r="AS66" s="876"/>
      <c r="AT66" s="876"/>
      <c r="AU66" s="876"/>
      <c r="AV66" s="876"/>
      <c r="AW66" s="877"/>
      <c r="AX66" s="209"/>
      <c r="AY66" s="209"/>
      <c r="AZ66" s="209"/>
      <c r="BA66" s="209"/>
      <c r="BB66" s="209"/>
      <c r="BC66" s="209"/>
      <c r="BD66" s="209"/>
      <c r="BE66" s="209"/>
      <c r="BF66" s="209"/>
      <c r="BG66" s="209"/>
      <c r="BH66" s="209"/>
      <c r="BI66" s="209"/>
      <c r="BJ66" s="878" t="s">
        <v>281</v>
      </c>
      <c r="BK66" s="879"/>
      <c r="BL66" s="882" t="s">
        <v>138</v>
      </c>
      <c r="BM66" s="883"/>
      <c r="BN66" s="875"/>
      <c r="BO66" s="876"/>
      <c r="BP66" s="876"/>
      <c r="BQ66" s="876"/>
      <c r="BR66" s="876"/>
      <c r="BS66" s="877"/>
      <c r="BT66" s="209"/>
      <c r="BU66" s="209"/>
      <c r="BV66" s="209"/>
      <c r="BW66" s="209"/>
      <c r="BX66" s="209"/>
      <c r="BY66" s="209"/>
      <c r="BZ66" s="209"/>
      <c r="CA66" s="209"/>
      <c r="CB66" s="209"/>
      <c r="CC66" s="209"/>
      <c r="CD66" s="209"/>
      <c r="CE66" s="209"/>
      <c r="CF66" s="209"/>
      <c r="CG66" s="209"/>
      <c r="CH66" s="157"/>
      <c r="CI66" s="889" t="s">
        <v>282</v>
      </c>
      <c r="CJ66" s="890"/>
      <c r="CK66" s="890"/>
      <c r="CL66" s="890"/>
      <c r="CM66" s="890"/>
      <c r="CN66" s="890"/>
      <c r="CO66" s="129" t="s">
        <v>286</v>
      </c>
      <c r="CP66" s="1"/>
    </row>
    <row r="67" spans="2:94" ht="14.25" customHeight="1" x14ac:dyDescent="0.15">
      <c r="B67" s="9"/>
      <c r="C67" s="891"/>
      <c r="D67" s="1144"/>
      <c r="E67" s="893"/>
      <c r="F67" s="910"/>
      <c r="G67" s="911"/>
      <c r="H67" s="911"/>
      <c r="I67" s="911"/>
      <c r="J67" s="911"/>
      <c r="K67" s="911"/>
      <c r="L67" s="911"/>
      <c r="M67" s="911"/>
      <c r="N67" s="915"/>
      <c r="O67" s="919"/>
      <c r="P67" s="920"/>
      <c r="Q67" s="863"/>
      <c r="R67" s="1145"/>
      <c r="S67" s="865"/>
      <c r="T67" s="156"/>
      <c r="U67" s="209"/>
      <c r="V67" s="209"/>
      <c r="W67" s="209"/>
      <c r="X67" s="209"/>
      <c r="Y67" s="209"/>
      <c r="Z67" s="869"/>
      <c r="AA67" s="870"/>
      <c r="AB67" s="870"/>
      <c r="AC67" s="870"/>
      <c r="AD67" s="870"/>
      <c r="AE67" s="871"/>
      <c r="AF67" s="209"/>
      <c r="AG67" s="209"/>
      <c r="AH67" s="209"/>
      <c r="AI67" s="209"/>
      <c r="AJ67" s="209"/>
      <c r="AK67" s="209"/>
      <c r="AL67" s="209"/>
      <c r="AM67" s="209"/>
      <c r="AN67" s="209"/>
      <c r="AO67" s="209"/>
      <c r="AP67" s="209"/>
      <c r="AQ67" s="209"/>
      <c r="AR67" s="869"/>
      <c r="AS67" s="1146"/>
      <c r="AT67" s="1146"/>
      <c r="AU67" s="1146"/>
      <c r="AV67" s="1146"/>
      <c r="AW67" s="871"/>
      <c r="AX67" s="209"/>
      <c r="AY67" s="209"/>
      <c r="AZ67" s="209"/>
      <c r="BA67" s="209"/>
      <c r="BB67" s="209"/>
      <c r="BC67" s="209"/>
      <c r="BD67" s="209"/>
      <c r="BE67" s="209"/>
      <c r="BF67" s="209"/>
      <c r="BG67" s="209"/>
      <c r="BH67" s="209"/>
      <c r="BI67" s="209"/>
      <c r="BJ67" s="1147"/>
      <c r="BK67" s="1148"/>
      <c r="BL67" s="1149"/>
      <c r="BM67" s="1150"/>
      <c r="BN67" s="869"/>
      <c r="BO67" s="1146"/>
      <c r="BP67" s="1146"/>
      <c r="BQ67" s="1146"/>
      <c r="BR67" s="1146"/>
      <c r="BS67" s="871"/>
      <c r="BT67" s="209"/>
      <c r="BU67" s="209"/>
      <c r="BV67" s="209"/>
      <c r="BW67" s="209"/>
      <c r="BX67" s="209"/>
      <c r="BY67" s="209"/>
      <c r="BZ67" s="209"/>
      <c r="CA67" s="209"/>
      <c r="CB67" s="209"/>
      <c r="CC67" s="209"/>
      <c r="CD67" s="209"/>
      <c r="CE67" s="209"/>
      <c r="CF67" s="209"/>
      <c r="CG67" s="209"/>
      <c r="CH67" s="157"/>
      <c r="CI67" s="1151"/>
      <c r="CJ67" s="1152"/>
      <c r="CK67" s="1152"/>
      <c r="CL67" s="1152"/>
      <c r="CM67" s="1152"/>
      <c r="CN67" s="1152"/>
      <c r="CO67" s="586"/>
      <c r="CP67" s="1"/>
    </row>
    <row r="68" spans="2:94" ht="14.25" customHeight="1" x14ac:dyDescent="0.15">
      <c r="B68" s="9"/>
      <c r="C68" s="891"/>
      <c r="D68" s="1144"/>
      <c r="E68" s="893"/>
      <c r="F68" s="910"/>
      <c r="G68" s="911"/>
      <c r="H68" s="911"/>
      <c r="I68" s="911"/>
      <c r="J68" s="911"/>
      <c r="K68" s="911"/>
      <c r="L68" s="911"/>
      <c r="M68" s="911"/>
      <c r="N68" s="915"/>
      <c r="O68" s="919"/>
      <c r="P68" s="920"/>
      <c r="Q68" s="866" t="s">
        <v>698</v>
      </c>
      <c r="R68" s="867"/>
      <c r="S68" s="868"/>
      <c r="T68" s="566"/>
      <c r="U68" s="567"/>
      <c r="V68" s="567"/>
      <c r="W68" s="567"/>
      <c r="X68" s="567"/>
      <c r="Y68" s="567"/>
      <c r="Z68" s="872"/>
      <c r="AA68" s="873"/>
      <c r="AB68" s="873"/>
      <c r="AC68" s="873"/>
      <c r="AD68" s="873"/>
      <c r="AE68" s="874"/>
      <c r="AF68" s="567"/>
      <c r="AG68" s="567"/>
      <c r="AH68" s="567"/>
      <c r="AI68" s="567"/>
      <c r="AJ68" s="567"/>
      <c r="AK68" s="567"/>
      <c r="AL68" s="567"/>
      <c r="AM68" s="567"/>
      <c r="AN68" s="567"/>
      <c r="AO68" s="567"/>
      <c r="AP68" s="567"/>
      <c r="AQ68" s="567"/>
      <c r="AR68" s="872"/>
      <c r="AS68" s="873"/>
      <c r="AT68" s="873"/>
      <c r="AU68" s="873"/>
      <c r="AV68" s="873"/>
      <c r="AW68" s="874"/>
      <c r="AX68" s="567"/>
      <c r="AY68" s="567"/>
      <c r="AZ68" s="567"/>
      <c r="BA68" s="567"/>
      <c r="BB68" s="567"/>
      <c r="BC68" s="567"/>
      <c r="BD68" s="567"/>
      <c r="BE68" s="567"/>
      <c r="BF68" s="567"/>
      <c r="BG68" s="567"/>
      <c r="BH68" s="567"/>
      <c r="BI68" s="567"/>
      <c r="BJ68" s="569"/>
      <c r="BK68" s="569"/>
      <c r="BL68" s="570"/>
      <c r="BM68" s="571"/>
      <c r="BN68" s="872"/>
      <c r="BO68" s="873"/>
      <c r="BP68" s="873"/>
      <c r="BQ68" s="873"/>
      <c r="BR68" s="873"/>
      <c r="BS68" s="874"/>
      <c r="BT68" s="567"/>
      <c r="BU68" s="567"/>
      <c r="BV68" s="567"/>
      <c r="BW68" s="567"/>
      <c r="BX68" s="567"/>
      <c r="BY68" s="567"/>
      <c r="BZ68" s="567"/>
      <c r="CA68" s="567"/>
      <c r="CB68" s="567"/>
      <c r="CC68" s="567"/>
      <c r="CD68" s="567"/>
      <c r="CE68" s="567"/>
      <c r="CF68" s="567"/>
      <c r="CG68" s="567"/>
      <c r="CH68" s="568"/>
      <c r="CI68" s="894" t="s">
        <v>283</v>
      </c>
      <c r="CJ68" s="895"/>
      <c r="CK68" s="895"/>
      <c r="CL68" s="895"/>
      <c r="CM68" s="895"/>
      <c r="CN68" s="895"/>
      <c r="CO68" s="130" t="s">
        <v>286</v>
      </c>
      <c r="CP68" s="1"/>
    </row>
    <row r="69" spans="2:94" ht="14.25" customHeight="1" thickBot="1" x14ac:dyDescent="0.2">
      <c r="B69" s="9"/>
      <c r="C69" s="896" t="s">
        <v>196</v>
      </c>
      <c r="D69" s="897"/>
      <c r="E69" s="898"/>
      <c r="F69" s="910"/>
      <c r="G69" s="911"/>
      <c r="H69" s="911"/>
      <c r="I69" s="911"/>
      <c r="J69" s="911"/>
      <c r="K69" s="911"/>
      <c r="L69" s="911"/>
      <c r="M69" s="911"/>
      <c r="N69" s="915"/>
      <c r="O69" s="919"/>
      <c r="P69" s="920"/>
      <c r="Q69" s="899" t="s">
        <v>20</v>
      </c>
      <c r="R69" s="900"/>
      <c r="S69" s="901"/>
      <c r="T69" s="158"/>
      <c r="U69" s="159"/>
      <c r="V69" s="159"/>
      <c r="W69" s="159"/>
      <c r="X69" s="159"/>
      <c r="Y69" s="159"/>
      <c r="Z69" s="902"/>
      <c r="AA69" s="903"/>
      <c r="AB69" s="903"/>
      <c r="AC69" s="903"/>
      <c r="AD69" s="903"/>
      <c r="AE69" s="904"/>
      <c r="AF69" s="159"/>
      <c r="AG69" s="159"/>
      <c r="AH69" s="159"/>
      <c r="AI69" s="159"/>
      <c r="AJ69" s="159"/>
      <c r="AK69" s="159"/>
      <c r="AL69" s="159"/>
      <c r="AM69" s="159"/>
      <c r="AN69" s="159"/>
      <c r="AO69" s="159"/>
      <c r="AP69" s="159"/>
      <c r="AQ69" s="159"/>
      <c r="AR69" s="902"/>
      <c r="AS69" s="903"/>
      <c r="AT69" s="903"/>
      <c r="AU69" s="903"/>
      <c r="AV69" s="903"/>
      <c r="AW69" s="904"/>
      <c r="AX69" s="159"/>
      <c r="AY69" s="159"/>
      <c r="AZ69" s="159"/>
      <c r="BA69" s="159"/>
      <c r="BB69" s="159"/>
      <c r="BC69" s="159"/>
      <c r="BD69" s="159"/>
      <c r="BE69" s="159"/>
      <c r="BF69" s="159"/>
      <c r="BG69" s="159"/>
      <c r="BH69" s="159"/>
      <c r="BI69" s="159"/>
      <c r="BJ69" s="152"/>
      <c r="BK69" s="152"/>
      <c r="BL69" s="152"/>
      <c r="BM69" s="152"/>
      <c r="BN69" s="902"/>
      <c r="BO69" s="903"/>
      <c r="BP69" s="903"/>
      <c r="BQ69" s="903"/>
      <c r="BR69" s="903"/>
      <c r="BS69" s="904"/>
      <c r="BT69" s="159"/>
      <c r="BU69" s="159"/>
      <c r="BV69" s="159"/>
      <c r="BW69" s="159"/>
      <c r="BX69" s="159"/>
      <c r="BY69" s="159"/>
      <c r="BZ69" s="159"/>
      <c r="CA69" s="159"/>
      <c r="CB69" s="159"/>
      <c r="CC69" s="159"/>
      <c r="CD69" s="159"/>
      <c r="CE69" s="159"/>
      <c r="CF69" s="159"/>
      <c r="CG69" s="159"/>
      <c r="CH69" s="160"/>
      <c r="CI69" s="927" t="s">
        <v>287</v>
      </c>
      <c r="CJ69" s="928"/>
      <c r="CK69" s="928"/>
      <c r="CL69" s="928"/>
      <c r="CM69" s="928"/>
      <c r="CN69" s="928"/>
      <c r="CO69" s="929"/>
      <c r="CP69" s="1"/>
    </row>
    <row r="70" spans="2:94" ht="14.25" customHeight="1" x14ac:dyDescent="0.15">
      <c r="B70" s="9"/>
      <c r="C70" s="891"/>
      <c r="D70" s="892"/>
      <c r="E70" s="893"/>
      <c r="F70" s="910"/>
      <c r="G70" s="911"/>
      <c r="H70" s="911"/>
      <c r="I70" s="911"/>
      <c r="J70" s="911"/>
      <c r="K70" s="911"/>
      <c r="L70" s="911"/>
      <c r="M70" s="911"/>
      <c r="N70" s="915"/>
      <c r="O70" s="917" t="s">
        <v>14</v>
      </c>
      <c r="P70" s="918"/>
      <c r="Q70" s="886" t="s">
        <v>284</v>
      </c>
      <c r="R70" s="887"/>
      <c r="S70" s="888"/>
      <c r="T70" s="166"/>
      <c r="U70" s="167"/>
      <c r="V70" s="167"/>
      <c r="W70" s="167"/>
      <c r="X70" s="167"/>
      <c r="Y70" s="167"/>
      <c r="Z70" s="857"/>
      <c r="AA70" s="858"/>
      <c r="AB70" s="858"/>
      <c r="AC70" s="858"/>
      <c r="AD70" s="858"/>
      <c r="AE70" s="859"/>
      <c r="AF70" s="167"/>
      <c r="AG70" s="167"/>
      <c r="AH70" s="167"/>
      <c r="AI70" s="167"/>
      <c r="AJ70" s="167"/>
      <c r="AK70" s="167"/>
      <c r="AL70" s="167"/>
      <c r="AM70" s="167"/>
      <c r="AN70" s="167"/>
      <c r="AO70" s="167"/>
      <c r="AP70" s="167"/>
      <c r="AQ70" s="167"/>
      <c r="AR70" s="857"/>
      <c r="AS70" s="858"/>
      <c r="AT70" s="858"/>
      <c r="AU70" s="858"/>
      <c r="AV70" s="858"/>
      <c r="AW70" s="859"/>
      <c r="AX70" s="167"/>
      <c r="AY70" s="167"/>
      <c r="AZ70" s="167"/>
      <c r="BA70" s="167"/>
      <c r="BB70" s="167"/>
      <c r="BC70" s="167"/>
      <c r="BD70" s="167"/>
      <c r="BE70" s="167"/>
      <c r="BF70" s="167"/>
      <c r="BG70" s="167"/>
      <c r="BH70" s="167"/>
      <c r="BI70" s="167"/>
      <c r="BJ70" s="168"/>
      <c r="BK70" s="168"/>
      <c r="BL70" s="168"/>
      <c r="BM70" s="168"/>
      <c r="BN70" s="857"/>
      <c r="BO70" s="858"/>
      <c r="BP70" s="858"/>
      <c r="BQ70" s="858"/>
      <c r="BR70" s="858"/>
      <c r="BS70" s="859"/>
      <c r="BT70" s="167"/>
      <c r="BU70" s="167"/>
      <c r="BV70" s="167"/>
      <c r="BW70" s="167"/>
      <c r="BX70" s="167"/>
      <c r="BY70" s="167"/>
      <c r="BZ70" s="167"/>
      <c r="CA70" s="167"/>
      <c r="CB70" s="167"/>
      <c r="CC70" s="167"/>
      <c r="CD70" s="167"/>
      <c r="CE70" s="167"/>
      <c r="CF70" s="167"/>
      <c r="CG70" s="167"/>
      <c r="CH70" s="169"/>
      <c r="CI70" s="932"/>
      <c r="CJ70" s="933"/>
      <c r="CK70" s="933"/>
      <c r="CL70" s="933"/>
      <c r="CM70" s="933"/>
      <c r="CN70" s="933"/>
      <c r="CO70" s="934"/>
      <c r="CP70" s="1"/>
    </row>
    <row r="71" spans="2:94" ht="14.25" customHeight="1" x14ac:dyDescent="0.15">
      <c r="C71" s="891" t="s">
        <v>19</v>
      </c>
      <c r="D71" s="892"/>
      <c r="E71" s="893"/>
      <c r="F71" s="910"/>
      <c r="G71" s="911"/>
      <c r="H71" s="911"/>
      <c r="I71" s="911"/>
      <c r="J71" s="911"/>
      <c r="K71" s="911"/>
      <c r="L71" s="911"/>
      <c r="M71" s="911"/>
      <c r="N71" s="915"/>
      <c r="O71" s="919"/>
      <c r="P71" s="920"/>
      <c r="Q71" s="863" t="s">
        <v>285</v>
      </c>
      <c r="R71" s="1145"/>
      <c r="S71" s="865"/>
      <c r="T71" s="156"/>
      <c r="U71" s="209"/>
      <c r="V71" s="209"/>
      <c r="W71" s="209"/>
      <c r="X71" s="209"/>
      <c r="Y71" s="209"/>
      <c r="Z71" s="869"/>
      <c r="AA71" s="870"/>
      <c r="AB71" s="870"/>
      <c r="AC71" s="870"/>
      <c r="AD71" s="870"/>
      <c r="AE71" s="871"/>
      <c r="AF71" s="209"/>
      <c r="AG71" s="209"/>
      <c r="AH71" s="209"/>
      <c r="AI71" s="209"/>
      <c r="AJ71" s="209"/>
      <c r="AK71" s="209"/>
      <c r="AL71" s="209"/>
      <c r="AM71" s="209"/>
      <c r="AN71" s="209"/>
      <c r="AO71" s="209"/>
      <c r="AP71" s="209"/>
      <c r="AQ71" s="209"/>
      <c r="AR71" s="875"/>
      <c r="AS71" s="876"/>
      <c r="AT71" s="876"/>
      <c r="AU71" s="876"/>
      <c r="AV71" s="876"/>
      <c r="AW71" s="877"/>
      <c r="AX71" s="209"/>
      <c r="AY71" s="209"/>
      <c r="AZ71" s="209"/>
      <c r="BA71" s="209"/>
      <c r="BB71" s="209"/>
      <c r="BC71" s="209"/>
      <c r="BD71" s="209"/>
      <c r="BE71" s="209"/>
      <c r="BF71" s="209"/>
      <c r="BG71" s="209"/>
      <c r="BH71" s="209"/>
      <c r="BI71" s="209"/>
      <c r="BJ71" s="878" t="s">
        <v>281</v>
      </c>
      <c r="BK71" s="879"/>
      <c r="BL71" s="882" t="s">
        <v>138</v>
      </c>
      <c r="BM71" s="883"/>
      <c r="BN71" s="875"/>
      <c r="BO71" s="876"/>
      <c r="BP71" s="876"/>
      <c r="BQ71" s="876"/>
      <c r="BR71" s="876"/>
      <c r="BS71" s="877"/>
      <c r="BT71" s="209"/>
      <c r="BU71" s="209"/>
      <c r="BV71" s="209"/>
      <c r="BW71" s="209"/>
      <c r="BX71" s="209"/>
      <c r="BY71" s="209"/>
      <c r="BZ71" s="209"/>
      <c r="CA71" s="209"/>
      <c r="CB71" s="209"/>
      <c r="CC71" s="209"/>
      <c r="CD71" s="209"/>
      <c r="CE71" s="209"/>
      <c r="CF71" s="209"/>
      <c r="CG71" s="209"/>
      <c r="CH71" s="157"/>
      <c r="CI71" s="1153"/>
      <c r="CJ71" s="1154"/>
      <c r="CK71" s="1154"/>
      <c r="CL71" s="1154"/>
      <c r="CM71" s="1154"/>
      <c r="CN71" s="1154"/>
      <c r="CO71" s="1155"/>
      <c r="CP71" s="1"/>
    </row>
    <row r="72" spans="2:94" ht="14.25" customHeight="1" x14ac:dyDescent="0.15">
      <c r="C72" s="891" t="str">
        <f>IF(OR($I$15="",C68="",C70=""),"（   ）",TEXT(WEEKDAY(DATE(2018+$I$15,C68,C70)),"(aaa)"))</f>
        <v>（   ）</v>
      </c>
      <c r="D72" s="1144"/>
      <c r="E72" s="893"/>
      <c r="F72" s="910"/>
      <c r="G72" s="911"/>
      <c r="H72" s="911"/>
      <c r="I72" s="911"/>
      <c r="J72" s="911"/>
      <c r="K72" s="911"/>
      <c r="L72" s="911"/>
      <c r="M72" s="911"/>
      <c r="N72" s="915"/>
      <c r="O72" s="919"/>
      <c r="P72" s="920"/>
      <c r="Q72" s="863"/>
      <c r="R72" s="1145"/>
      <c r="S72" s="865"/>
      <c r="T72" s="156"/>
      <c r="U72" s="209"/>
      <c r="V72" s="209"/>
      <c r="W72" s="209"/>
      <c r="X72" s="209"/>
      <c r="Y72" s="209"/>
      <c r="Z72" s="869"/>
      <c r="AA72" s="870"/>
      <c r="AB72" s="870"/>
      <c r="AC72" s="870"/>
      <c r="AD72" s="870"/>
      <c r="AE72" s="871"/>
      <c r="AF72" s="209"/>
      <c r="AG72" s="209"/>
      <c r="AH72" s="209"/>
      <c r="AI72" s="209"/>
      <c r="AJ72" s="209"/>
      <c r="AK72" s="209"/>
      <c r="AL72" s="209"/>
      <c r="AM72" s="209"/>
      <c r="AN72" s="209"/>
      <c r="AO72" s="209"/>
      <c r="AP72" s="209"/>
      <c r="AQ72" s="209"/>
      <c r="AR72" s="869"/>
      <c r="AS72" s="1146"/>
      <c r="AT72" s="1146"/>
      <c r="AU72" s="1146"/>
      <c r="AV72" s="1146"/>
      <c r="AW72" s="871"/>
      <c r="AX72" s="209"/>
      <c r="AY72" s="209"/>
      <c r="AZ72" s="209"/>
      <c r="BA72" s="209"/>
      <c r="BB72" s="209"/>
      <c r="BC72" s="209"/>
      <c r="BD72" s="209"/>
      <c r="BE72" s="209"/>
      <c r="BF72" s="209"/>
      <c r="BG72" s="209"/>
      <c r="BH72" s="209"/>
      <c r="BI72" s="209"/>
      <c r="BJ72" s="1147"/>
      <c r="BK72" s="1148"/>
      <c r="BL72" s="1149"/>
      <c r="BM72" s="1150"/>
      <c r="BN72" s="869"/>
      <c r="BO72" s="1146"/>
      <c r="BP72" s="1146"/>
      <c r="BQ72" s="1146"/>
      <c r="BR72" s="1146"/>
      <c r="BS72" s="871"/>
      <c r="BT72" s="209"/>
      <c r="BU72" s="209"/>
      <c r="BV72" s="209"/>
      <c r="BW72" s="209"/>
      <c r="BX72" s="209"/>
      <c r="BY72" s="209"/>
      <c r="BZ72" s="209"/>
      <c r="CA72" s="209"/>
      <c r="CB72" s="209"/>
      <c r="CC72" s="209"/>
      <c r="CD72" s="209"/>
      <c r="CE72" s="209"/>
      <c r="CF72" s="209"/>
      <c r="CG72" s="209"/>
      <c r="CH72" s="157"/>
      <c r="CI72" s="924"/>
      <c r="CJ72" s="925"/>
      <c r="CK72" s="925"/>
      <c r="CL72" s="925"/>
      <c r="CM72" s="925"/>
      <c r="CN72" s="925"/>
      <c r="CO72" s="926"/>
      <c r="CP72" s="1"/>
    </row>
    <row r="73" spans="2:94" s="26" customFormat="1" ht="14.25" customHeight="1" x14ac:dyDescent="0.15">
      <c r="B73" s="165"/>
      <c r="C73" s="891"/>
      <c r="D73" s="1144"/>
      <c r="E73" s="893"/>
      <c r="F73" s="910"/>
      <c r="G73" s="911"/>
      <c r="H73" s="911"/>
      <c r="I73" s="911"/>
      <c r="J73" s="911"/>
      <c r="K73" s="911"/>
      <c r="L73" s="911"/>
      <c r="M73" s="911"/>
      <c r="N73" s="915"/>
      <c r="O73" s="919"/>
      <c r="P73" s="920"/>
      <c r="Q73" s="866" t="s">
        <v>698</v>
      </c>
      <c r="R73" s="867"/>
      <c r="S73" s="868"/>
      <c r="T73" s="566"/>
      <c r="U73" s="567"/>
      <c r="V73" s="567"/>
      <c r="W73" s="567"/>
      <c r="X73" s="567"/>
      <c r="Y73" s="567"/>
      <c r="Z73" s="872"/>
      <c r="AA73" s="873"/>
      <c r="AB73" s="873"/>
      <c r="AC73" s="873"/>
      <c r="AD73" s="873"/>
      <c r="AE73" s="874"/>
      <c r="AF73" s="567"/>
      <c r="AG73" s="567"/>
      <c r="AH73" s="567"/>
      <c r="AI73" s="567"/>
      <c r="AJ73" s="567"/>
      <c r="AK73" s="567"/>
      <c r="AL73" s="567"/>
      <c r="AM73" s="567"/>
      <c r="AN73" s="567"/>
      <c r="AO73" s="567"/>
      <c r="AP73" s="567"/>
      <c r="AQ73" s="567"/>
      <c r="AR73" s="872"/>
      <c r="AS73" s="873"/>
      <c r="AT73" s="873"/>
      <c r="AU73" s="873"/>
      <c r="AV73" s="873"/>
      <c r="AW73" s="874"/>
      <c r="AX73" s="567"/>
      <c r="AY73" s="567"/>
      <c r="AZ73" s="567"/>
      <c r="BA73" s="567"/>
      <c r="BB73" s="567"/>
      <c r="BC73" s="567"/>
      <c r="BD73" s="567"/>
      <c r="BE73" s="567"/>
      <c r="BF73" s="567"/>
      <c r="BG73" s="567"/>
      <c r="BH73" s="567"/>
      <c r="BI73" s="567"/>
      <c r="BJ73" s="569"/>
      <c r="BK73" s="569"/>
      <c r="BL73" s="570"/>
      <c r="BM73" s="571"/>
      <c r="BN73" s="872"/>
      <c r="BO73" s="873"/>
      <c r="BP73" s="873"/>
      <c r="BQ73" s="873"/>
      <c r="BR73" s="873"/>
      <c r="BS73" s="874"/>
      <c r="BT73" s="567"/>
      <c r="BU73" s="567"/>
      <c r="BV73" s="567"/>
      <c r="BW73" s="567"/>
      <c r="BX73" s="567"/>
      <c r="BY73" s="567"/>
      <c r="BZ73" s="567"/>
      <c r="CA73" s="567"/>
      <c r="CB73" s="567"/>
      <c r="CC73" s="567"/>
      <c r="CD73" s="567"/>
      <c r="CE73" s="567"/>
      <c r="CF73" s="567"/>
      <c r="CG73" s="567"/>
      <c r="CH73" s="568"/>
      <c r="CI73" s="924"/>
      <c r="CJ73" s="925"/>
      <c r="CK73" s="925"/>
      <c r="CL73" s="925"/>
      <c r="CM73" s="925"/>
      <c r="CN73" s="925"/>
      <c r="CO73" s="926"/>
    </row>
    <row r="74" spans="2:94" s="26" customFormat="1" ht="14.25" customHeight="1" thickBot="1" x14ac:dyDescent="0.2">
      <c r="B74" s="165"/>
      <c r="C74" s="921"/>
      <c r="D74" s="922"/>
      <c r="E74" s="923"/>
      <c r="F74" s="912"/>
      <c r="G74" s="913"/>
      <c r="H74" s="913"/>
      <c r="I74" s="913"/>
      <c r="J74" s="913"/>
      <c r="K74" s="913"/>
      <c r="L74" s="913"/>
      <c r="M74" s="913"/>
      <c r="N74" s="916"/>
      <c r="O74" s="930"/>
      <c r="P74" s="931"/>
      <c r="Q74" s="899" t="s">
        <v>20</v>
      </c>
      <c r="R74" s="900"/>
      <c r="S74" s="901"/>
      <c r="T74" s="158"/>
      <c r="U74" s="159"/>
      <c r="V74" s="159"/>
      <c r="W74" s="159"/>
      <c r="X74" s="159"/>
      <c r="Y74" s="159"/>
      <c r="Z74" s="902"/>
      <c r="AA74" s="903"/>
      <c r="AB74" s="903"/>
      <c r="AC74" s="903"/>
      <c r="AD74" s="903"/>
      <c r="AE74" s="904"/>
      <c r="AF74" s="159"/>
      <c r="AG74" s="159"/>
      <c r="AH74" s="159"/>
      <c r="AI74" s="159"/>
      <c r="AJ74" s="159"/>
      <c r="AK74" s="159"/>
      <c r="AL74" s="159"/>
      <c r="AM74" s="159"/>
      <c r="AN74" s="159"/>
      <c r="AO74" s="159"/>
      <c r="AP74" s="159"/>
      <c r="AQ74" s="159"/>
      <c r="AR74" s="902"/>
      <c r="AS74" s="903"/>
      <c r="AT74" s="903"/>
      <c r="AU74" s="903"/>
      <c r="AV74" s="903"/>
      <c r="AW74" s="904"/>
      <c r="AX74" s="159"/>
      <c r="AY74" s="159"/>
      <c r="AZ74" s="159"/>
      <c r="BA74" s="159"/>
      <c r="BB74" s="159"/>
      <c r="BC74" s="159"/>
      <c r="BD74" s="159"/>
      <c r="BE74" s="159"/>
      <c r="BF74" s="159"/>
      <c r="BG74" s="159"/>
      <c r="BH74" s="159"/>
      <c r="BI74" s="159"/>
      <c r="BJ74" s="124"/>
      <c r="BK74" s="124"/>
      <c r="BL74" s="124"/>
      <c r="BM74" s="124"/>
      <c r="BN74" s="902"/>
      <c r="BO74" s="903"/>
      <c r="BP74" s="903"/>
      <c r="BQ74" s="903"/>
      <c r="BR74" s="903"/>
      <c r="BS74" s="904"/>
      <c r="BT74" s="159"/>
      <c r="BU74" s="159"/>
      <c r="BV74" s="159"/>
      <c r="BW74" s="159"/>
      <c r="BX74" s="159"/>
      <c r="BY74" s="159"/>
      <c r="BZ74" s="159"/>
      <c r="CA74" s="159"/>
      <c r="CB74" s="159"/>
      <c r="CC74" s="159"/>
      <c r="CD74" s="159"/>
      <c r="CE74" s="159"/>
      <c r="CF74" s="159"/>
      <c r="CG74" s="159"/>
      <c r="CH74" s="160"/>
      <c r="CI74" s="935"/>
      <c r="CJ74" s="936"/>
      <c r="CK74" s="936"/>
      <c r="CL74" s="936"/>
      <c r="CM74" s="936"/>
      <c r="CN74" s="936"/>
      <c r="CO74" s="937"/>
    </row>
    <row r="75" spans="2:94" s="26" customFormat="1" ht="14.25" customHeight="1" x14ac:dyDescent="0.15">
      <c r="B75" s="165"/>
      <c r="C75" s="905" t="s">
        <v>700</v>
      </c>
      <c r="D75" s="906"/>
      <c r="E75" s="907"/>
      <c r="F75" s="908"/>
      <c r="G75" s="909"/>
      <c r="H75" s="909"/>
      <c r="I75" s="909"/>
      <c r="J75" s="909"/>
      <c r="K75" s="909"/>
      <c r="L75" s="909">
        <f>SUM(F75:K84)</f>
        <v>0</v>
      </c>
      <c r="M75" s="909"/>
      <c r="N75" s="914"/>
      <c r="O75" s="917" t="s">
        <v>12</v>
      </c>
      <c r="P75" s="918"/>
      <c r="Q75" s="886" t="s">
        <v>284</v>
      </c>
      <c r="R75" s="887"/>
      <c r="S75" s="888"/>
      <c r="T75" s="166"/>
      <c r="U75" s="167"/>
      <c r="V75" s="167"/>
      <c r="W75" s="167"/>
      <c r="X75" s="167"/>
      <c r="Y75" s="167"/>
      <c r="Z75" s="857"/>
      <c r="AA75" s="858"/>
      <c r="AB75" s="858"/>
      <c r="AC75" s="858"/>
      <c r="AD75" s="858"/>
      <c r="AE75" s="859"/>
      <c r="AF75" s="167"/>
      <c r="AG75" s="167"/>
      <c r="AH75" s="167"/>
      <c r="AI75" s="167"/>
      <c r="AJ75" s="167"/>
      <c r="AK75" s="167"/>
      <c r="AL75" s="167"/>
      <c r="AM75" s="167"/>
      <c r="AN75" s="167"/>
      <c r="AO75" s="167"/>
      <c r="AP75" s="167"/>
      <c r="AQ75" s="167"/>
      <c r="AR75" s="857"/>
      <c r="AS75" s="858"/>
      <c r="AT75" s="858"/>
      <c r="AU75" s="858"/>
      <c r="AV75" s="858"/>
      <c r="AW75" s="859"/>
      <c r="AX75" s="167"/>
      <c r="AY75" s="167"/>
      <c r="AZ75" s="167"/>
      <c r="BA75" s="167"/>
      <c r="BB75" s="167"/>
      <c r="BC75" s="167"/>
      <c r="BD75" s="167"/>
      <c r="BE75" s="167"/>
      <c r="BF75" s="167"/>
      <c r="BG75" s="167"/>
      <c r="BH75" s="167"/>
      <c r="BI75" s="167"/>
      <c r="BJ75" s="168"/>
      <c r="BK75" s="168"/>
      <c r="BL75" s="168"/>
      <c r="BM75" s="168"/>
      <c r="BN75" s="857"/>
      <c r="BO75" s="858"/>
      <c r="BP75" s="858"/>
      <c r="BQ75" s="858"/>
      <c r="BR75" s="858"/>
      <c r="BS75" s="859"/>
      <c r="BT75" s="167"/>
      <c r="BU75" s="167"/>
      <c r="BV75" s="167"/>
      <c r="BW75" s="167"/>
      <c r="BX75" s="167"/>
      <c r="BY75" s="167"/>
      <c r="BZ75" s="167"/>
      <c r="CA75" s="167"/>
      <c r="CB75" s="167"/>
      <c r="CC75" s="167"/>
      <c r="CD75" s="167"/>
      <c r="CE75" s="167"/>
      <c r="CF75" s="167"/>
      <c r="CG75" s="167"/>
      <c r="CH75" s="169"/>
      <c r="CI75" s="860" t="s">
        <v>161</v>
      </c>
      <c r="CJ75" s="861"/>
      <c r="CK75" s="861"/>
      <c r="CL75" s="861"/>
      <c r="CM75" s="861"/>
      <c r="CN75" s="861"/>
      <c r="CO75" s="862"/>
    </row>
    <row r="76" spans="2:94" s="26" customFormat="1" ht="14.25" customHeight="1" x14ac:dyDescent="0.15">
      <c r="B76" s="165"/>
      <c r="C76" s="891"/>
      <c r="D76" s="1144"/>
      <c r="E76" s="893"/>
      <c r="F76" s="910"/>
      <c r="G76" s="911"/>
      <c r="H76" s="911"/>
      <c r="I76" s="911"/>
      <c r="J76" s="911"/>
      <c r="K76" s="911"/>
      <c r="L76" s="911"/>
      <c r="M76" s="911"/>
      <c r="N76" s="915"/>
      <c r="O76" s="919"/>
      <c r="P76" s="920"/>
      <c r="Q76" s="863" t="s">
        <v>285</v>
      </c>
      <c r="R76" s="1145"/>
      <c r="S76" s="865"/>
      <c r="T76" s="156"/>
      <c r="U76" s="209"/>
      <c r="V76" s="209"/>
      <c r="W76" s="209"/>
      <c r="X76" s="209"/>
      <c r="Y76" s="209"/>
      <c r="Z76" s="869"/>
      <c r="AA76" s="870"/>
      <c r="AB76" s="870"/>
      <c r="AC76" s="870"/>
      <c r="AD76" s="870"/>
      <c r="AE76" s="871"/>
      <c r="AF76" s="209"/>
      <c r="AG76" s="209"/>
      <c r="AH76" s="209"/>
      <c r="AI76" s="209"/>
      <c r="AJ76" s="209"/>
      <c r="AK76" s="209"/>
      <c r="AL76" s="209"/>
      <c r="AM76" s="209"/>
      <c r="AN76" s="209"/>
      <c r="AO76" s="209"/>
      <c r="AP76" s="209"/>
      <c r="AQ76" s="209"/>
      <c r="AR76" s="875"/>
      <c r="AS76" s="876"/>
      <c r="AT76" s="876"/>
      <c r="AU76" s="876"/>
      <c r="AV76" s="876"/>
      <c r="AW76" s="877"/>
      <c r="AX76" s="209"/>
      <c r="AY76" s="209"/>
      <c r="AZ76" s="209"/>
      <c r="BA76" s="209"/>
      <c r="BB76" s="209"/>
      <c r="BC76" s="209"/>
      <c r="BD76" s="209"/>
      <c r="BE76" s="209"/>
      <c r="BF76" s="209"/>
      <c r="BG76" s="209"/>
      <c r="BH76" s="209"/>
      <c r="BI76" s="209"/>
      <c r="BJ76" s="878" t="s">
        <v>281</v>
      </c>
      <c r="BK76" s="879"/>
      <c r="BL76" s="882" t="s">
        <v>138</v>
      </c>
      <c r="BM76" s="883"/>
      <c r="BN76" s="875"/>
      <c r="BO76" s="876"/>
      <c r="BP76" s="876"/>
      <c r="BQ76" s="876"/>
      <c r="BR76" s="876"/>
      <c r="BS76" s="877"/>
      <c r="BT76" s="209"/>
      <c r="BU76" s="209"/>
      <c r="BV76" s="209"/>
      <c r="BW76" s="209"/>
      <c r="BX76" s="209"/>
      <c r="BY76" s="209"/>
      <c r="BZ76" s="209"/>
      <c r="CA76" s="209"/>
      <c r="CB76" s="209"/>
      <c r="CC76" s="209"/>
      <c r="CD76" s="209"/>
      <c r="CE76" s="209"/>
      <c r="CF76" s="209"/>
      <c r="CG76" s="209"/>
      <c r="CH76" s="157"/>
      <c r="CI76" s="889" t="s">
        <v>282</v>
      </c>
      <c r="CJ76" s="890"/>
      <c r="CK76" s="890"/>
      <c r="CL76" s="890"/>
      <c r="CM76" s="890"/>
      <c r="CN76" s="890"/>
      <c r="CO76" s="129" t="s">
        <v>286</v>
      </c>
    </row>
    <row r="77" spans="2:94" s="26" customFormat="1" ht="14.25" customHeight="1" x14ac:dyDescent="0.15">
      <c r="B77" s="165"/>
      <c r="C77" s="891"/>
      <c r="D77" s="1144"/>
      <c r="E77" s="893"/>
      <c r="F77" s="910"/>
      <c r="G77" s="911"/>
      <c r="H77" s="911"/>
      <c r="I77" s="911"/>
      <c r="J77" s="911"/>
      <c r="K77" s="911"/>
      <c r="L77" s="911"/>
      <c r="M77" s="911"/>
      <c r="N77" s="915"/>
      <c r="O77" s="919"/>
      <c r="P77" s="920"/>
      <c r="Q77" s="863"/>
      <c r="R77" s="1145"/>
      <c r="S77" s="865"/>
      <c r="T77" s="156"/>
      <c r="U77" s="209"/>
      <c r="V77" s="209"/>
      <c r="W77" s="209"/>
      <c r="X77" s="209"/>
      <c r="Y77" s="209"/>
      <c r="Z77" s="869"/>
      <c r="AA77" s="870"/>
      <c r="AB77" s="870"/>
      <c r="AC77" s="870"/>
      <c r="AD77" s="870"/>
      <c r="AE77" s="871"/>
      <c r="AF77" s="209"/>
      <c r="AG77" s="209"/>
      <c r="AH77" s="209"/>
      <c r="AI77" s="209"/>
      <c r="AJ77" s="209"/>
      <c r="AK77" s="209"/>
      <c r="AL77" s="209"/>
      <c r="AM77" s="209"/>
      <c r="AN77" s="209"/>
      <c r="AO77" s="209"/>
      <c r="AP77" s="209"/>
      <c r="AQ77" s="209"/>
      <c r="AR77" s="869"/>
      <c r="AS77" s="1146"/>
      <c r="AT77" s="1146"/>
      <c r="AU77" s="1146"/>
      <c r="AV77" s="1146"/>
      <c r="AW77" s="871"/>
      <c r="AX77" s="209"/>
      <c r="AY77" s="209"/>
      <c r="AZ77" s="209"/>
      <c r="BA77" s="209"/>
      <c r="BB77" s="209"/>
      <c r="BC77" s="209"/>
      <c r="BD77" s="209"/>
      <c r="BE77" s="209"/>
      <c r="BF77" s="209"/>
      <c r="BG77" s="209"/>
      <c r="BH77" s="209"/>
      <c r="BI77" s="209"/>
      <c r="BJ77" s="1147"/>
      <c r="BK77" s="1148"/>
      <c r="BL77" s="1149"/>
      <c r="BM77" s="1150"/>
      <c r="BN77" s="869"/>
      <c r="BO77" s="1146"/>
      <c r="BP77" s="1146"/>
      <c r="BQ77" s="1146"/>
      <c r="BR77" s="1146"/>
      <c r="BS77" s="871"/>
      <c r="BT77" s="209"/>
      <c r="BU77" s="209"/>
      <c r="BV77" s="209"/>
      <c r="BW77" s="209"/>
      <c r="BX77" s="209"/>
      <c r="BY77" s="209"/>
      <c r="BZ77" s="209"/>
      <c r="CA77" s="209"/>
      <c r="CB77" s="209"/>
      <c r="CC77" s="209"/>
      <c r="CD77" s="209"/>
      <c r="CE77" s="209"/>
      <c r="CF77" s="209"/>
      <c r="CG77" s="209"/>
      <c r="CH77" s="157"/>
      <c r="CI77" s="1151"/>
      <c r="CJ77" s="1152"/>
      <c r="CK77" s="1152"/>
      <c r="CL77" s="1152"/>
      <c r="CM77" s="1152"/>
      <c r="CN77" s="1152"/>
      <c r="CO77" s="586"/>
    </row>
    <row r="78" spans="2:94" s="26" customFormat="1" ht="14.25" customHeight="1" x14ac:dyDescent="0.15">
      <c r="B78" s="165"/>
      <c r="C78" s="891"/>
      <c r="D78" s="1144"/>
      <c r="E78" s="893"/>
      <c r="F78" s="910"/>
      <c r="G78" s="911"/>
      <c r="H78" s="911"/>
      <c r="I78" s="911"/>
      <c r="J78" s="911"/>
      <c r="K78" s="911"/>
      <c r="L78" s="911"/>
      <c r="M78" s="911"/>
      <c r="N78" s="915"/>
      <c r="O78" s="919"/>
      <c r="P78" s="920"/>
      <c r="Q78" s="866" t="s">
        <v>698</v>
      </c>
      <c r="R78" s="867"/>
      <c r="S78" s="868"/>
      <c r="T78" s="566"/>
      <c r="U78" s="567"/>
      <c r="V78" s="567"/>
      <c r="W78" s="567"/>
      <c r="X78" s="567"/>
      <c r="Y78" s="567"/>
      <c r="Z78" s="872"/>
      <c r="AA78" s="873"/>
      <c r="AB78" s="873"/>
      <c r="AC78" s="873"/>
      <c r="AD78" s="873"/>
      <c r="AE78" s="874"/>
      <c r="AF78" s="567"/>
      <c r="AG78" s="567"/>
      <c r="AH78" s="567"/>
      <c r="AI78" s="567"/>
      <c r="AJ78" s="567"/>
      <c r="AK78" s="567"/>
      <c r="AL78" s="567"/>
      <c r="AM78" s="567"/>
      <c r="AN78" s="567"/>
      <c r="AO78" s="567"/>
      <c r="AP78" s="567"/>
      <c r="AQ78" s="567"/>
      <c r="AR78" s="872"/>
      <c r="AS78" s="873"/>
      <c r="AT78" s="873"/>
      <c r="AU78" s="873"/>
      <c r="AV78" s="873"/>
      <c r="AW78" s="874"/>
      <c r="AX78" s="567"/>
      <c r="AY78" s="567"/>
      <c r="AZ78" s="567"/>
      <c r="BA78" s="567"/>
      <c r="BB78" s="567"/>
      <c r="BC78" s="567"/>
      <c r="BD78" s="567"/>
      <c r="BE78" s="567"/>
      <c r="BF78" s="567"/>
      <c r="BG78" s="567"/>
      <c r="BH78" s="567"/>
      <c r="BI78" s="567"/>
      <c r="BJ78" s="569"/>
      <c r="BK78" s="569"/>
      <c r="BL78" s="570"/>
      <c r="BM78" s="571"/>
      <c r="BN78" s="872"/>
      <c r="BO78" s="873"/>
      <c r="BP78" s="873"/>
      <c r="BQ78" s="873"/>
      <c r="BR78" s="873"/>
      <c r="BS78" s="874"/>
      <c r="BT78" s="567"/>
      <c r="BU78" s="567"/>
      <c r="BV78" s="567"/>
      <c r="BW78" s="567"/>
      <c r="BX78" s="567"/>
      <c r="BY78" s="567"/>
      <c r="BZ78" s="567"/>
      <c r="CA78" s="567"/>
      <c r="CB78" s="567"/>
      <c r="CC78" s="567"/>
      <c r="CD78" s="567"/>
      <c r="CE78" s="567"/>
      <c r="CF78" s="567"/>
      <c r="CG78" s="567"/>
      <c r="CH78" s="568"/>
      <c r="CI78" s="894" t="s">
        <v>283</v>
      </c>
      <c r="CJ78" s="895"/>
      <c r="CK78" s="895"/>
      <c r="CL78" s="895"/>
      <c r="CM78" s="895"/>
      <c r="CN78" s="895"/>
      <c r="CO78" s="130" t="s">
        <v>286</v>
      </c>
    </row>
    <row r="79" spans="2:94" s="26" customFormat="1" ht="14.25" customHeight="1" thickBot="1" x14ac:dyDescent="0.2">
      <c r="B79" s="165"/>
      <c r="C79" s="896" t="s">
        <v>196</v>
      </c>
      <c r="D79" s="897"/>
      <c r="E79" s="898"/>
      <c r="F79" s="910"/>
      <c r="G79" s="911"/>
      <c r="H79" s="911"/>
      <c r="I79" s="911"/>
      <c r="J79" s="911"/>
      <c r="K79" s="911"/>
      <c r="L79" s="911"/>
      <c r="M79" s="911"/>
      <c r="N79" s="915"/>
      <c r="O79" s="919"/>
      <c r="P79" s="920"/>
      <c r="Q79" s="899" t="s">
        <v>20</v>
      </c>
      <c r="R79" s="900"/>
      <c r="S79" s="901"/>
      <c r="T79" s="158"/>
      <c r="U79" s="159"/>
      <c r="V79" s="159"/>
      <c r="W79" s="159"/>
      <c r="X79" s="159"/>
      <c r="Y79" s="159"/>
      <c r="Z79" s="902"/>
      <c r="AA79" s="903"/>
      <c r="AB79" s="903"/>
      <c r="AC79" s="903"/>
      <c r="AD79" s="903"/>
      <c r="AE79" s="904"/>
      <c r="AF79" s="159"/>
      <c r="AG79" s="159"/>
      <c r="AH79" s="159"/>
      <c r="AI79" s="159"/>
      <c r="AJ79" s="159"/>
      <c r="AK79" s="159"/>
      <c r="AL79" s="159"/>
      <c r="AM79" s="159"/>
      <c r="AN79" s="159"/>
      <c r="AO79" s="159"/>
      <c r="AP79" s="159"/>
      <c r="AQ79" s="159"/>
      <c r="AR79" s="902"/>
      <c r="AS79" s="903"/>
      <c r="AT79" s="903"/>
      <c r="AU79" s="903"/>
      <c r="AV79" s="903"/>
      <c r="AW79" s="904"/>
      <c r="AX79" s="159"/>
      <c r="AY79" s="159"/>
      <c r="AZ79" s="159"/>
      <c r="BA79" s="159"/>
      <c r="BB79" s="159"/>
      <c r="BC79" s="159"/>
      <c r="BD79" s="159"/>
      <c r="BE79" s="159"/>
      <c r="BF79" s="159"/>
      <c r="BG79" s="159"/>
      <c r="BH79" s="159"/>
      <c r="BI79" s="159"/>
      <c r="BJ79" s="124"/>
      <c r="BK79" s="124"/>
      <c r="BL79" s="124"/>
      <c r="BM79" s="124"/>
      <c r="BN79" s="902"/>
      <c r="BO79" s="903"/>
      <c r="BP79" s="903"/>
      <c r="BQ79" s="903"/>
      <c r="BR79" s="903"/>
      <c r="BS79" s="904"/>
      <c r="BT79" s="159"/>
      <c r="BU79" s="159"/>
      <c r="BV79" s="159"/>
      <c r="BW79" s="159"/>
      <c r="BX79" s="159"/>
      <c r="BY79" s="159"/>
      <c r="BZ79" s="159"/>
      <c r="CA79" s="159"/>
      <c r="CB79" s="159"/>
      <c r="CC79" s="159"/>
      <c r="CD79" s="159"/>
      <c r="CE79" s="159"/>
      <c r="CF79" s="159"/>
      <c r="CG79" s="159"/>
      <c r="CH79" s="160"/>
      <c r="CI79" s="927" t="s">
        <v>287</v>
      </c>
      <c r="CJ79" s="928"/>
      <c r="CK79" s="928"/>
      <c r="CL79" s="928"/>
      <c r="CM79" s="928"/>
      <c r="CN79" s="928"/>
      <c r="CO79" s="929"/>
    </row>
    <row r="80" spans="2:94" s="26" customFormat="1" ht="14.25" customHeight="1" x14ac:dyDescent="0.15">
      <c r="B80" s="165"/>
      <c r="C80" s="891"/>
      <c r="D80" s="892"/>
      <c r="E80" s="893"/>
      <c r="F80" s="910"/>
      <c r="G80" s="911"/>
      <c r="H80" s="911"/>
      <c r="I80" s="911"/>
      <c r="J80" s="911"/>
      <c r="K80" s="911"/>
      <c r="L80" s="911"/>
      <c r="M80" s="911"/>
      <c r="N80" s="915"/>
      <c r="O80" s="917" t="s">
        <v>14</v>
      </c>
      <c r="P80" s="918"/>
      <c r="Q80" s="886" t="s">
        <v>284</v>
      </c>
      <c r="R80" s="887"/>
      <c r="S80" s="888"/>
      <c r="T80" s="166"/>
      <c r="U80" s="167"/>
      <c r="V80" s="167"/>
      <c r="W80" s="167"/>
      <c r="X80" s="167"/>
      <c r="Y80" s="167"/>
      <c r="Z80" s="857"/>
      <c r="AA80" s="858"/>
      <c r="AB80" s="858"/>
      <c r="AC80" s="858"/>
      <c r="AD80" s="858"/>
      <c r="AE80" s="859"/>
      <c r="AF80" s="167"/>
      <c r="AG80" s="167"/>
      <c r="AH80" s="167"/>
      <c r="AI80" s="167"/>
      <c r="AJ80" s="167"/>
      <c r="AK80" s="167"/>
      <c r="AL80" s="167"/>
      <c r="AM80" s="167"/>
      <c r="AN80" s="167"/>
      <c r="AO80" s="167"/>
      <c r="AP80" s="167"/>
      <c r="AQ80" s="167"/>
      <c r="AR80" s="857"/>
      <c r="AS80" s="858"/>
      <c r="AT80" s="858"/>
      <c r="AU80" s="858"/>
      <c r="AV80" s="858"/>
      <c r="AW80" s="859"/>
      <c r="AX80" s="167"/>
      <c r="AY80" s="167"/>
      <c r="AZ80" s="167"/>
      <c r="BA80" s="167"/>
      <c r="BB80" s="167"/>
      <c r="BC80" s="167"/>
      <c r="BD80" s="167"/>
      <c r="BE80" s="167"/>
      <c r="BF80" s="167"/>
      <c r="BG80" s="167"/>
      <c r="BH80" s="167"/>
      <c r="BI80" s="167"/>
      <c r="BJ80" s="168"/>
      <c r="BK80" s="168"/>
      <c r="BL80" s="168"/>
      <c r="BM80" s="168"/>
      <c r="BN80" s="857"/>
      <c r="BO80" s="858"/>
      <c r="BP80" s="858"/>
      <c r="BQ80" s="858"/>
      <c r="BR80" s="858"/>
      <c r="BS80" s="859"/>
      <c r="BT80" s="167"/>
      <c r="BU80" s="167"/>
      <c r="BV80" s="167"/>
      <c r="BW80" s="167"/>
      <c r="BX80" s="167"/>
      <c r="BY80" s="167"/>
      <c r="BZ80" s="167"/>
      <c r="CA80" s="167"/>
      <c r="CB80" s="167"/>
      <c r="CC80" s="167"/>
      <c r="CD80" s="167"/>
      <c r="CE80" s="167"/>
      <c r="CF80" s="167"/>
      <c r="CG80" s="167"/>
      <c r="CH80" s="169"/>
      <c r="CI80" s="932"/>
      <c r="CJ80" s="933"/>
      <c r="CK80" s="933"/>
      <c r="CL80" s="933"/>
      <c r="CM80" s="933"/>
      <c r="CN80" s="933"/>
      <c r="CO80" s="934"/>
    </row>
    <row r="81" spans="2:94" s="26" customFormat="1" ht="14.25" customHeight="1" x14ac:dyDescent="0.15">
      <c r="B81" s="165"/>
      <c r="C81" s="891" t="s">
        <v>19</v>
      </c>
      <c r="D81" s="892"/>
      <c r="E81" s="893"/>
      <c r="F81" s="910"/>
      <c r="G81" s="911"/>
      <c r="H81" s="911"/>
      <c r="I81" s="911"/>
      <c r="J81" s="911"/>
      <c r="K81" s="911"/>
      <c r="L81" s="911"/>
      <c r="M81" s="911"/>
      <c r="N81" s="915"/>
      <c r="O81" s="919"/>
      <c r="P81" s="920"/>
      <c r="Q81" s="863" t="s">
        <v>285</v>
      </c>
      <c r="R81" s="1145"/>
      <c r="S81" s="865"/>
      <c r="T81" s="156"/>
      <c r="U81" s="209"/>
      <c r="V81" s="209"/>
      <c r="W81" s="209"/>
      <c r="X81" s="209"/>
      <c r="Y81" s="209"/>
      <c r="Z81" s="869"/>
      <c r="AA81" s="870"/>
      <c r="AB81" s="870"/>
      <c r="AC81" s="870"/>
      <c r="AD81" s="870"/>
      <c r="AE81" s="871"/>
      <c r="AF81" s="209"/>
      <c r="AG81" s="209"/>
      <c r="AH81" s="209"/>
      <c r="AI81" s="209"/>
      <c r="AJ81" s="209"/>
      <c r="AK81" s="209"/>
      <c r="AL81" s="209"/>
      <c r="AM81" s="209"/>
      <c r="AN81" s="209"/>
      <c r="AO81" s="209"/>
      <c r="AP81" s="209"/>
      <c r="AQ81" s="209"/>
      <c r="AR81" s="875"/>
      <c r="AS81" s="876"/>
      <c r="AT81" s="876"/>
      <c r="AU81" s="876"/>
      <c r="AV81" s="876"/>
      <c r="AW81" s="877"/>
      <c r="AX81" s="209"/>
      <c r="AY81" s="209"/>
      <c r="AZ81" s="209"/>
      <c r="BA81" s="209"/>
      <c r="BB81" s="209"/>
      <c r="BC81" s="209"/>
      <c r="BD81" s="209"/>
      <c r="BE81" s="209"/>
      <c r="BF81" s="209"/>
      <c r="BG81" s="209"/>
      <c r="BH81" s="209"/>
      <c r="BI81" s="209"/>
      <c r="BJ81" s="878" t="s">
        <v>281</v>
      </c>
      <c r="BK81" s="879"/>
      <c r="BL81" s="882" t="s">
        <v>138</v>
      </c>
      <c r="BM81" s="883"/>
      <c r="BN81" s="875"/>
      <c r="BO81" s="876"/>
      <c r="BP81" s="876"/>
      <c r="BQ81" s="876"/>
      <c r="BR81" s="876"/>
      <c r="BS81" s="877"/>
      <c r="BT81" s="209"/>
      <c r="BU81" s="209"/>
      <c r="BV81" s="209"/>
      <c r="BW81" s="209"/>
      <c r="BX81" s="209"/>
      <c r="BY81" s="209"/>
      <c r="BZ81" s="209"/>
      <c r="CA81" s="209"/>
      <c r="CB81" s="209"/>
      <c r="CC81" s="209"/>
      <c r="CD81" s="209"/>
      <c r="CE81" s="209"/>
      <c r="CF81" s="209"/>
      <c r="CG81" s="209"/>
      <c r="CH81" s="157"/>
      <c r="CI81" s="1153"/>
      <c r="CJ81" s="1154"/>
      <c r="CK81" s="1154"/>
      <c r="CL81" s="1154"/>
      <c r="CM81" s="1154"/>
      <c r="CN81" s="1154"/>
      <c r="CO81" s="1155"/>
    </row>
    <row r="82" spans="2:94" s="26" customFormat="1" ht="14.25" customHeight="1" x14ac:dyDescent="0.15">
      <c r="B82" s="165"/>
      <c r="C82" s="891" t="str">
        <f>IF(OR($I$15="",C78="",C80=""),"（   ）",TEXT(WEEKDAY(DATE(2018+$I$15,C78,C80)),"(aaa)"))</f>
        <v>（   ）</v>
      </c>
      <c r="D82" s="1144"/>
      <c r="E82" s="893"/>
      <c r="F82" s="910"/>
      <c r="G82" s="911"/>
      <c r="H82" s="911"/>
      <c r="I82" s="911"/>
      <c r="J82" s="911"/>
      <c r="K82" s="911"/>
      <c r="L82" s="911"/>
      <c r="M82" s="911"/>
      <c r="N82" s="915"/>
      <c r="O82" s="919"/>
      <c r="P82" s="920"/>
      <c r="Q82" s="863"/>
      <c r="R82" s="1145"/>
      <c r="S82" s="865"/>
      <c r="T82" s="156"/>
      <c r="U82" s="209"/>
      <c r="V82" s="209"/>
      <c r="W82" s="209"/>
      <c r="X82" s="209"/>
      <c r="Y82" s="209"/>
      <c r="Z82" s="869"/>
      <c r="AA82" s="870"/>
      <c r="AB82" s="870"/>
      <c r="AC82" s="870"/>
      <c r="AD82" s="870"/>
      <c r="AE82" s="871"/>
      <c r="AF82" s="209"/>
      <c r="AG82" s="209"/>
      <c r="AH82" s="209"/>
      <c r="AI82" s="209"/>
      <c r="AJ82" s="209"/>
      <c r="AK82" s="209"/>
      <c r="AL82" s="209"/>
      <c r="AM82" s="209"/>
      <c r="AN82" s="209"/>
      <c r="AO82" s="209"/>
      <c r="AP82" s="209"/>
      <c r="AQ82" s="209"/>
      <c r="AR82" s="869"/>
      <c r="AS82" s="1146"/>
      <c r="AT82" s="1146"/>
      <c r="AU82" s="1146"/>
      <c r="AV82" s="1146"/>
      <c r="AW82" s="871"/>
      <c r="AX82" s="209"/>
      <c r="AY82" s="209"/>
      <c r="AZ82" s="209"/>
      <c r="BA82" s="209"/>
      <c r="BB82" s="209"/>
      <c r="BC82" s="209"/>
      <c r="BD82" s="209"/>
      <c r="BE82" s="209"/>
      <c r="BF82" s="209"/>
      <c r="BG82" s="209"/>
      <c r="BH82" s="209"/>
      <c r="BI82" s="209"/>
      <c r="BJ82" s="1147"/>
      <c r="BK82" s="1148"/>
      <c r="BL82" s="1149"/>
      <c r="BM82" s="1150"/>
      <c r="BN82" s="869"/>
      <c r="BO82" s="1146"/>
      <c r="BP82" s="1146"/>
      <c r="BQ82" s="1146"/>
      <c r="BR82" s="1146"/>
      <c r="BS82" s="871"/>
      <c r="BT82" s="209"/>
      <c r="BU82" s="209"/>
      <c r="BV82" s="209"/>
      <c r="BW82" s="209"/>
      <c r="BX82" s="209"/>
      <c r="BY82" s="209"/>
      <c r="BZ82" s="209"/>
      <c r="CA82" s="209"/>
      <c r="CB82" s="209"/>
      <c r="CC82" s="209"/>
      <c r="CD82" s="209"/>
      <c r="CE82" s="209"/>
      <c r="CF82" s="209"/>
      <c r="CG82" s="209"/>
      <c r="CH82" s="157"/>
      <c r="CI82" s="924"/>
      <c r="CJ82" s="925"/>
      <c r="CK82" s="925"/>
      <c r="CL82" s="925"/>
      <c r="CM82" s="925"/>
      <c r="CN82" s="925"/>
      <c r="CO82" s="926"/>
    </row>
    <row r="83" spans="2:94" s="26" customFormat="1" ht="14.25" customHeight="1" x14ac:dyDescent="0.15">
      <c r="B83" s="165"/>
      <c r="C83" s="891"/>
      <c r="D83" s="1144"/>
      <c r="E83" s="893"/>
      <c r="F83" s="910"/>
      <c r="G83" s="911"/>
      <c r="H83" s="911"/>
      <c r="I83" s="911"/>
      <c r="J83" s="911"/>
      <c r="K83" s="911"/>
      <c r="L83" s="911"/>
      <c r="M83" s="911"/>
      <c r="N83" s="915"/>
      <c r="O83" s="919"/>
      <c r="P83" s="920"/>
      <c r="Q83" s="866" t="s">
        <v>698</v>
      </c>
      <c r="R83" s="867"/>
      <c r="S83" s="868"/>
      <c r="T83" s="566"/>
      <c r="U83" s="567"/>
      <c r="V83" s="567"/>
      <c r="W83" s="567"/>
      <c r="X83" s="567"/>
      <c r="Y83" s="567"/>
      <c r="Z83" s="872"/>
      <c r="AA83" s="873"/>
      <c r="AB83" s="873"/>
      <c r="AC83" s="873"/>
      <c r="AD83" s="873"/>
      <c r="AE83" s="874"/>
      <c r="AF83" s="567"/>
      <c r="AG83" s="567"/>
      <c r="AH83" s="567"/>
      <c r="AI83" s="567"/>
      <c r="AJ83" s="567"/>
      <c r="AK83" s="567"/>
      <c r="AL83" s="567"/>
      <c r="AM83" s="567"/>
      <c r="AN83" s="567"/>
      <c r="AO83" s="567"/>
      <c r="AP83" s="567"/>
      <c r="AQ83" s="567"/>
      <c r="AR83" s="872"/>
      <c r="AS83" s="873"/>
      <c r="AT83" s="873"/>
      <c r="AU83" s="873"/>
      <c r="AV83" s="873"/>
      <c r="AW83" s="874"/>
      <c r="AX83" s="567"/>
      <c r="AY83" s="567"/>
      <c r="AZ83" s="567"/>
      <c r="BA83" s="567"/>
      <c r="BB83" s="567"/>
      <c r="BC83" s="567"/>
      <c r="BD83" s="567"/>
      <c r="BE83" s="567"/>
      <c r="BF83" s="567"/>
      <c r="BG83" s="567"/>
      <c r="BH83" s="567"/>
      <c r="BI83" s="567"/>
      <c r="BJ83" s="569"/>
      <c r="BK83" s="569"/>
      <c r="BL83" s="570"/>
      <c r="BM83" s="571"/>
      <c r="BN83" s="872"/>
      <c r="BO83" s="873"/>
      <c r="BP83" s="873"/>
      <c r="BQ83" s="873"/>
      <c r="BR83" s="873"/>
      <c r="BS83" s="874"/>
      <c r="BT83" s="567"/>
      <c r="BU83" s="567"/>
      <c r="BV83" s="567"/>
      <c r="BW83" s="567"/>
      <c r="BX83" s="567"/>
      <c r="BY83" s="567"/>
      <c r="BZ83" s="567"/>
      <c r="CA83" s="567"/>
      <c r="CB83" s="567"/>
      <c r="CC83" s="567"/>
      <c r="CD83" s="567"/>
      <c r="CE83" s="567"/>
      <c r="CF83" s="567"/>
      <c r="CG83" s="567"/>
      <c r="CH83" s="568"/>
      <c r="CI83" s="924"/>
      <c r="CJ83" s="925"/>
      <c r="CK83" s="925"/>
      <c r="CL83" s="925"/>
      <c r="CM83" s="925"/>
      <c r="CN83" s="925"/>
      <c r="CO83" s="926"/>
    </row>
    <row r="84" spans="2:94" s="26" customFormat="1" ht="14.25" customHeight="1" thickBot="1" x14ac:dyDescent="0.2">
      <c r="B84" s="165"/>
      <c r="C84" s="921"/>
      <c r="D84" s="922"/>
      <c r="E84" s="923"/>
      <c r="F84" s="910"/>
      <c r="G84" s="911"/>
      <c r="H84" s="911"/>
      <c r="I84" s="911"/>
      <c r="J84" s="911"/>
      <c r="K84" s="911"/>
      <c r="L84" s="911"/>
      <c r="M84" s="911"/>
      <c r="N84" s="915"/>
      <c r="O84" s="930"/>
      <c r="P84" s="931"/>
      <c r="Q84" s="899" t="s">
        <v>20</v>
      </c>
      <c r="R84" s="900"/>
      <c r="S84" s="901"/>
      <c r="T84" s="158"/>
      <c r="U84" s="159"/>
      <c r="V84" s="159"/>
      <c r="W84" s="159"/>
      <c r="X84" s="159"/>
      <c r="Y84" s="159"/>
      <c r="Z84" s="902"/>
      <c r="AA84" s="903"/>
      <c r="AB84" s="903"/>
      <c r="AC84" s="903"/>
      <c r="AD84" s="903"/>
      <c r="AE84" s="904"/>
      <c r="AF84" s="159"/>
      <c r="AG84" s="159"/>
      <c r="AH84" s="159"/>
      <c r="AI84" s="159"/>
      <c r="AJ84" s="159"/>
      <c r="AK84" s="159"/>
      <c r="AL84" s="159"/>
      <c r="AM84" s="159"/>
      <c r="AN84" s="159"/>
      <c r="AO84" s="159"/>
      <c r="AP84" s="159"/>
      <c r="AQ84" s="159"/>
      <c r="AR84" s="902"/>
      <c r="AS84" s="903"/>
      <c r="AT84" s="903"/>
      <c r="AU84" s="903"/>
      <c r="AV84" s="903"/>
      <c r="AW84" s="904"/>
      <c r="AX84" s="159"/>
      <c r="AY84" s="159"/>
      <c r="AZ84" s="159"/>
      <c r="BA84" s="159"/>
      <c r="BB84" s="159"/>
      <c r="BC84" s="159"/>
      <c r="BD84" s="159"/>
      <c r="BE84" s="159"/>
      <c r="BF84" s="159"/>
      <c r="BG84" s="159"/>
      <c r="BH84" s="159"/>
      <c r="BI84" s="159"/>
      <c r="BJ84" s="124"/>
      <c r="BK84" s="124"/>
      <c r="BL84" s="124"/>
      <c r="BM84" s="124"/>
      <c r="BN84" s="902"/>
      <c r="BO84" s="903"/>
      <c r="BP84" s="903"/>
      <c r="BQ84" s="903"/>
      <c r="BR84" s="903"/>
      <c r="BS84" s="904"/>
      <c r="BT84" s="159"/>
      <c r="BU84" s="159"/>
      <c r="BV84" s="159"/>
      <c r="BW84" s="159"/>
      <c r="BX84" s="159"/>
      <c r="BY84" s="159"/>
      <c r="BZ84" s="159"/>
      <c r="CA84" s="159"/>
      <c r="CB84" s="159"/>
      <c r="CC84" s="159"/>
      <c r="CD84" s="159"/>
      <c r="CE84" s="159"/>
      <c r="CF84" s="159"/>
      <c r="CG84" s="159"/>
      <c r="CH84" s="160"/>
      <c r="CI84" s="935"/>
      <c r="CJ84" s="936"/>
      <c r="CK84" s="936"/>
      <c r="CL84" s="936"/>
      <c r="CM84" s="936"/>
      <c r="CN84" s="936"/>
      <c r="CO84" s="937"/>
    </row>
    <row r="85" spans="2:94" s="26" customFormat="1" ht="14.25" customHeight="1" x14ac:dyDescent="0.15">
      <c r="B85" s="165"/>
      <c r="C85" s="905" t="s">
        <v>701</v>
      </c>
      <c r="D85" s="906"/>
      <c r="E85" s="907"/>
      <c r="F85" s="908"/>
      <c r="G85" s="909"/>
      <c r="H85" s="909"/>
      <c r="I85" s="909"/>
      <c r="J85" s="909"/>
      <c r="K85" s="909"/>
      <c r="L85" s="909">
        <f>SUM(F85:K94)</f>
        <v>0</v>
      </c>
      <c r="M85" s="909"/>
      <c r="N85" s="914"/>
      <c r="O85" s="917" t="s">
        <v>12</v>
      </c>
      <c r="P85" s="918"/>
      <c r="Q85" s="886" t="s">
        <v>284</v>
      </c>
      <c r="R85" s="887"/>
      <c r="S85" s="888"/>
      <c r="T85" s="166"/>
      <c r="U85" s="167"/>
      <c r="V85" s="167"/>
      <c r="W85" s="167"/>
      <c r="X85" s="167"/>
      <c r="Y85" s="167"/>
      <c r="Z85" s="857"/>
      <c r="AA85" s="858"/>
      <c r="AB85" s="858"/>
      <c r="AC85" s="858"/>
      <c r="AD85" s="858"/>
      <c r="AE85" s="859"/>
      <c r="AF85" s="167"/>
      <c r="AG85" s="167"/>
      <c r="AH85" s="167"/>
      <c r="AI85" s="167"/>
      <c r="AJ85" s="167"/>
      <c r="AK85" s="167"/>
      <c r="AL85" s="167"/>
      <c r="AM85" s="167"/>
      <c r="AN85" s="167"/>
      <c r="AO85" s="167"/>
      <c r="AP85" s="167"/>
      <c r="AQ85" s="167"/>
      <c r="AR85" s="857"/>
      <c r="AS85" s="858"/>
      <c r="AT85" s="858"/>
      <c r="AU85" s="858"/>
      <c r="AV85" s="858"/>
      <c r="AW85" s="859"/>
      <c r="AX85" s="167"/>
      <c r="AY85" s="167"/>
      <c r="AZ85" s="167"/>
      <c r="BA85" s="167"/>
      <c r="BB85" s="167"/>
      <c r="BC85" s="167"/>
      <c r="BD85" s="167"/>
      <c r="BE85" s="167"/>
      <c r="BF85" s="167"/>
      <c r="BG85" s="167"/>
      <c r="BH85" s="167"/>
      <c r="BI85" s="167"/>
      <c r="BJ85" s="168"/>
      <c r="BK85" s="168"/>
      <c r="BL85" s="168"/>
      <c r="BM85" s="168"/>
      <c r="BN85" s="857"/>
      <c r="BO85" s="858"/>
      <c r="BP85" s="858"/>
      <c r="BQ85" s="858"/>
      <c r="BR85" s="858"/>
      <c r="BS85" s="859"/>
      <c r="BT85" s="167"/>
      <c r="BU85" s="167"/>
      <c r="BV85" s="167"/>
      <c r="BW85" s="167"/>
      <c r="BX85" s="167"/>
      <c r="BY85" s="167"/>
      <c r="BZ85" s="167"/>
      <c r="CA85" s="167"/>
      <c r="CB85" s="167"/>
      <c r="CC85" s="167"/>
      <c r="CD85" s="167"/>
      <c r="CE85" s="167"/>
      <c r="CF85" s="167"/>
      <c r="CG85" s="167"/>
      <c r="CH85" s="169"/>
      <c r="CI85" s="860" t="s">
        <v>161</v>
      </c>
      <c r="CJ85" s="861"/>
      <c r="CK85" s="861"/>
      <c r="CL85" s="861"/>
      <c r="CM85" s="861"/>
      <c r="CN85" s="861"/>
      <c r="CO85" s="862"/>
    </row>
    <row r="86" spans="2:94" s="26" customFormat="1" ht="14.25" customHeight="1" x14ac:dyDescent="0.15">
      <c r="B86" s="165"/>
      <c r="C86" s="891"/>
      <c r="D86" s="1144"/>
      <c r="E86" s="893"/>
      <c r="F86" s="910"/>
      <c r="G86" s="911"/>
      <c r="H86" s="911"/>
      <c r="I86" s="911"/>
      <c r="J86" s="911"/>
      <c r="K86" s="911"/>
      <c r="L86" s="911"/>
      <c r="M86" s="911"/>
      <c r="N86" s="915"/>
      <c r="O86" s="919"/>
      <c r="P86" s="920"/>
      <c r="Q86" s="863" t="s">
        <v>285</v>
      </c>
      <c r="R86" s="1145"/>
      <c r="S86" s="865"/>
      <c r="T86" s="156"/>
      <c r="U86" s="209"/>
      <c r="V86" s="209"/>
      <c r="W86" s="209"/>
      <c r="X86" s="209"/>
      <c r="Y86" s="209"/>
      <c r="Z86" s="869"/>
      <c r="AA86" s="870"/>
      <c r="AB86" s="870"/>
      <c r="AC86" s="870"/>
      <c r="AD86" s="870"/>
      <c r="AE86" s="871"/>
      <c r="AF86" s="209"/>
      <c r="AG86" s="209"/>
      <c r="AH86" s="209"/>
      <c r="AI86" s="209"/>
      <c r="AJ86" s="209"/>
      <c r="AK86" s="209"/>
      <c r="AL86" s="209"/>
      <c r="AM86" s="209"/>
      <c r="AN86" s="209"/>
      <c r="AO86" s="209"/>
      <c r="AP86" s="209"/>
      <c r="AQ86" s="209"/>
      <c r="AR86" s="875"/>
      <c r="AS86" s="876"/>
      <c r="AT86" s="876"/>
      <c r="AU86" s="876"/>
      <c r="AV86" s="876"/>
      <c r="AW86" s="877"/>
      <c r="AX86" s="209"/>
      <c r="AY86" s="209"/>
      <c r="AZ86" s="209"/>
      <c r="BA86" s="209"/>
      <c r="BB86" s="209"/>
      <c r="BC86" s="209"/>
      <c r="BD86" s="209"/>
      <c r="BE86" s="209"/>
      <c r="BF86" s="209"/>
      <c r="BG86" s="209"/>
      <c r="BH86" s="209"/>
      <c r="BI86" s="209"/>
      <c r="BJ86" s="878" t="s">
        <v>281</v>
      </c>
      <c r="BK86" s="879"/>
      <c r="BL86" s="882" t="s">
        <v>138</v>
      </c>
      <c r="BM86" s="883"/>
      <c r="BN86" s="875"/>
      <c r="BO86" s="876"/>
      <c r="BP86" s="876"/>
      <c r="BQ86" s="876"/>
      <c r="BR86" s="876"/>
      <c r="BS86" s="877"/>
      <c r="BT86" s="209"/>
      <c r="BU86" s="209"/>
      <c r="BV86" s="209"/>
      <c r="BW86" s="209"/>
      <c r="BX86" s="209"/>
      <c r="BY86" s="209"/>
      <c r="BZ86" s="209"/>
      <c r="CA86" s="209"/>
      <c r="CB86" s="209"/>
      <c r="CC86" s="209"/>
      <c r="CD86" s="209"/>
      <c r="CE86" s="209"/>
      <c r="CF86" s="209"/>
      <c r="CG86" s="209"/>
      <c r="CH86" s="157"/>
      <c r="CI86" s="889" t="s">
        <v>282</v>
      </c>
      <c r="CJ86" s="890"/>
      <c r="CK86" s="890"/>
      <c r="CL86" s="890"/>
      <c r="CM86" s="890"/>
      <c r="CN86" s="890"/>
      <c r="CO86" s="129" t="s">
        <v>286</v>
      </c>
    </row>
    <row r="87" spans="2:94" ht="14.25" customHeight="1" x14ac:dyDescent="0.15">
      <c r="C87" s="891"/>
      <c r="D87" s="1144"/>
      <c r="E87" s="893"/>
      <c r="F87" s="910"/>
      <c r="G87" s="911"/>
      <c r="H87" s="911"/>
      <c r="I87" s="911"/>
      <c r="J87" s="911"/>
      <c r="K87" s="911"/>
      <c r="L87" s="911"/>
      <c r="M87" s="911"/>
      <c r="N87" s="915"/>
      <c r="O87" s="919"/>
      <c r="P87" s="920"/>
      <c r="Q87" s="863"/>
      <c r="R87" s="1145"/>
      <c r="S87" s="865"/>
      <c r="T87" s="156"/>
      <c r="U87" s="209"/>
      <c r="V87" s="209"/>
      <c r="W87" s="209"/>
      <c r="X87" s="209"/>
      <c r="Y87" s="209"/>
      <c r="Z87" s="869"/>
      <c r="AA87" s="870"/>
      <c r="AB87" s="870"/>
      <c r="AC87" s="870"/>
      <c r="AD87" s="870"/>
      <c r="AE87" s="871"/>
      <c r="AF87" s="209"/>
      <c r="AG87" s="209"/>
      <c r="AH87" s="209"/>
      <c r="AI87" s="209"/>
      <c r="AJ87" s="209"/>
      <c r="AK87" s="209"/>
      <c r="AL87" s="209"/>
      <c r="AM87" s="209"/>
      <c r="AN87" s="209"/>
      <c r="AO87" s="209"/>
      <c r="AP87" s="209"/>
      <c r="AQ87" s="209"/>
      <c r="AR87" s="869"/>
      <c r="AS87" s="1146"/>
      <c r="AT87" s="1146"/>
      <c r="AU87" s="1146"/>
      <c r="AV87" s="1146"/>
      <c r="AW87" s="871"/>
      <c r="AX87" s="209"/>
      <c r="AY87" s="209"/>
      <c r="AZ87" s="209"/>
      <c r="BA87" s="209"/>
      <c r="BB87" s="209"/>
      <c r="BC87" s="209"/>
      <c r="BD87" s="209"/>
      <c r="BE87" s="209"/>
      <c r="BF87" s="209"/>
      <c r="BG87" s="209"/>
      <c r="BH87" s="209"/>
      <c r="BI87" s="209"/>
      <c r="BJ87" s="1147"/>
      <c r="BK87" s="1148"/>
      <c r="BL87" s="1149"/>
      <c r="BM87" s="1150"/>
      <c r="BN87" s="869"/>
      <c r="BO87" s="1146"/>
      <c r="BP87" s="1146"/>
      <c r="BQ87" s="1146"/>
      <c r="BR87" s="1146"/>
      <c r="BS87" s="871"/>
      <c r="BT87" s="209"/>
      <c r="BU87" s="209"/>
      <c r="BV87" s="209"/>
      <c r="BW87" s="209"/>
      <c r="BX87" s="209"/>
      <c r="BY87" s="209"/>
      <c r="BZ87" s="209"/>
      <c r="CA87" s="209"/>
      <c r="CB87" s="209"/>
      <c r="CC87" s="209"/>
      <c r="CD87" s="209"/>
      <c r="CE87" s="209"/>
      <c r="CF87" s="209"/>
      <c r="CG87" s="209"/>
      <c r="CH87" s="157"/>
      <c r="CI87" s="1151"/>
      <c r="CJ87" s="1152"/>
      <c r="CK87" s="1152"/>
      <c r="CL87" s="1152"/>
      <c r="CM87" s="1152"/>
      <c r="CN87" s="1152"/>
      <c r="CO87" s="586"/>
      <c r="CP87" s="1"/>
    </row>
    <row r="88" spans="2:94" ht="14.25" customHeight="1" x14ac:dyDescent="0.15">
      <c r="C88" s="891"/>
      <c r="D88" s="1144"/>
      <c r="E88" s="893"/>
      <c r="F88" s="910"/>
      <c r="G88" s="911"/>
      <c r="H88" s="911"/>
      <c r="I88" s="911"/>
      <c r="J88" s="911"/>
      <c r="K88" s="911"/>
      <c r="L88" s="911"/>
      <c r="M88" s="911"/>
      <c r="N88" s="915"/>
      <c r="O88" s="919"/>
      <c r="P88" s="920"/>
      <c r="Q88" s="866" t="s">
        <v>698</v>
      </c>
      <c r="R88" s="867"/>
      <c r="S88" s="868"/>
      <c r="T88" s="566"/>
      <c r="U88" s="567"/>
      <c r="V88" s="567"/>
      <c r="W88" s="567"/>
      <c r="X88" s="567"/>
      <c r="Y88" s="567"/>
      <c r="Z88" s="872"/>
      <c r="AA88" s="873"/>
      <c r="AB88" s="873"/>
      <c r="AC88" s="873"/>
      <c r="AD88" s="873"/>
      <c r="AE88" s="874"/>
      <c r="AF88" s="567"/>
      <c r="AG88" s="567"/>
      <c r="AH88" s="567"/>
      <c r="AI88" s="567"/>
      <c r="AJ88" s="567"/>
      <c r="AK88" s="567"/>
      <c r="AL88" s="567"/>
      <c r="AM88" s="567"/>
      <c r="AN88" s="567"/>
      <c r="AO88" s="567"/>
      <c r="AP88" s="567"/>
      <c r="AQ88" s="567"/>
      <c r="AR88" s="872"/>
      <c r="AS88" s="873"/>
      <c r="AT88" s="873"/>
      <c r="AU88" s="873"/>
      <c r="AV88" s="873"/>
      <c r="AW88" s="874"/>
      <c r="AX88" s="567"/>
      <c r="AY88" s="567"/>
      <c r="AZ88" s="567"/>
      <c r="BA88" s="567"/>
      <c r="BB88" s="567"/>
      <c r="BC88" s="567"/>
      <c r="BD88" s="567"/>
      <c r="BE88" s="567"/>
      <c r="BF88" s="567"/>
      <c r="BG88" s="567"/>
      <c r="BH88" s="567"/>
      <c r="BI88" s="567"/>
      <c r="BJ88" s="569"/>
      <c r="BK88" s="569"/>
      <c r="BL88" s="570"/>
      <c r="BM88" s="571"/>
      <c r="BN88" s="872"/>
      <c r="BO88" s="873"/>
      <c r="BP88" s="873"/>
      <c r="BQ88" s="873"/>
      <c r="BR88" s="873"/>
      <c r="BS88" s="874"/>
      <c r="BT88" s="567"/>
      <c r="BU88" s="567"/>
      <c r="BV88" s="567"/>
      <c r="BW88" s="567"/>
      <c r="BX88" s="567"/>
      <c r="BY88" s="567"/>
      <c r="BZ88" s="567"/>
      <c r="CA88" s="567"/>
      <c r="CB88" s="567"/>
      <c r="CC88" s="567"/>
      <c r="CD88" s="567"/>
      <c r="CE88" s="567"/>
      <c r="CF88" s="567"/>
      <c r="CG88" s="567"/>
      <c r="CH88" s="568"/>
      <c r="CI88" s="894" t="s">
        <v>283</v>
      </c>
      <c r="CJ88" s="895"/>
      <c r="CK88" s="895"/>
      <c r="CL88" s="895"/>
      <c r="CM88" s="895"/>
      <c r="CN88" s="895"/>
      <c r="CO88" s="130" t="s">
        <v>286</v>
      </c>
      <c r="CP88" s="1"/>
    </row>
    <row r="89" spans="2:94" ht="14.25" customHeight="1" thickBot="1" x14ac:dyDescent="0.2">
      <c r="C89" s="896" t="s">
        <v>196</v>
      </c>
      <c r="D89" s="897"/>
      <c r="E89" s="898"/>
      <c r="F89" s="910"/>
      <c r="G89" s="911"/>
      <c r="H89" s="911"/>
      <c r="I89" s="911"/>
      <c r="J89" s="911"/>
      <c r="K89" s="911"/>
      <c r="L89" s="911"/>
      <c r="M89" s="911"/>
      <c r="N89" s="915"/>
      <c r="O89" s="919"/>
      <c r="P89" s="920"/>
      <c r="Q89" s="899" t="s">
        <v>20</v>
      </c>
      <c r="R89" s="900"/>
      <c r="S89" s="901"/>
      <c r="T89" s="158"/>
      <c r="U89" s="159"/>
      <c r="V89" s="159"/>
      <c r="W89" s="159"/>
      <c r="X89" s="159"/>
      <c r="Y89" s="159"/>
      <c r="Z89" s="902"/>
      <c r="AA89" s="903"/>
      <c r="AB89" s="903"/>
      <c r="AC89" s="903"/>
      <c r="AD89" s="903"/>
      <c r="AE89" s="904"/>
      <c r="AF89" s="159"/>
      <c r="AG89" s="159"/>
      <c r="AH89" s="159"/>
      <c r="AI89" s="159"/>
      <c r="AJ89" s="159"/>
      <c r="AK89" s="159"/>
      <c r="AL89" s="159"/>
      <c r="AM89" s="159"/>
      <c r="AN89" s="159"/>
      <c r="AO89" s="159"/>
      <c r="AP89" s="159"/>
      <c r="AQ89" s="159"/>
      <c r="AR89" s="902"/>
      <c r="AS89" s="903"/>
      <c r="AT89" s="903"/>
      <c r="AU89" s="903"/>
      <c r="AV89" s="903"/>
      <c r="AW89" s="904"/>
      <c r="AX89" s="159"/>
      <c r="AY89" s="159"/>
      <c r="AZ89" s="159"/>
      <c r="BA89" s="159"/>
      <c r="BB89" s="159"/>
      <c r="BC89" s="159"/>
      <c r="BD89" s="159"/>
      <c r="BE89" s="159"/>
      <c r="BF89" s="159"/>
      <c r="BG89" s="159"/>
      <c r="BH89" s="159"/>
      <c r="BI89" s="159"/>
      <c r="BJ89" s="124"/>
      <c r="BK89" s="124"/>
      <c r="BL89" s="124"/>
      <c r="BM89" s="124"/>
      <c r="BN89" s="902"/>
      <c r="BO89" s="903"/>
      <c r="BP89" s="903"/>
      <c r="BQ89" s="903"/>
      <c r="BR89" s="903"/>
      <c r="BS89" s="904"/>
      <c r="BT89" s="159"/>
      <c r="BU89" s="159"/>
      <c r="BV89" s="159"/>
      <c r="BW89" s="159"/>
      <c r="BX89" s="159"/>
      <c r="BY89" s="159"/>
      <c r="BZ89" s="159"/>
      <c r="CA89" s="159"/>
      <c r="CB89" s="159"/>
      <c r="CC89" s="159"/>
      <c r="CD89" s="159"/>
      <c r="CE89" s="159"/>
      <c r="CF89" s="159"/>
      <c r="CG89" s="159"/>
      <c r="CH89" s="160"/>
      <c r="CI89" s="927" t="s">
        <v>287</v>
      </c>
      <c r="CJ89" s="928"/>
      <c r="CK89" s="928"/>
      <c r="CL89" s="928"/>
      <c r="CM89" s="928"/>
      <c r="CN89" s="928"/>
      <c r="CO89" s="929"/>
      <c r="CP89" s="1"/>
    </row>
    <row r="90" spans="2:94" ht="14.25" customHeight="1" x14ac:dyDescent="0.15">
      <c r="B90" s="9"/>
      <c r="C90" s="891"/>
      <c r="D90" s="892"/>
      <c r="E90" s="893"/>
      <c r="F90" s="910"/>
      <c r="G90" s="911"/>
      <c r="H90" s="911"/>
      <c r="I90" s="911"/>
      <c r="J90" s="911"/>
      <c r="K90" s="911"/>
      <c r="L90" s="911"/>
      <c r="M90" s="911"/>
      <c r="N90" s="915"/>
      <c r="O90" s="917" t="s">
        <v>14</v>
      </c>
      <c r="P90" s="918"/>
      <c r="Q90" s="886" t="s">
        <v>284</v>
      </c>
      <c r="R90" s="887"/>
      <c r="S90" s="888"/>
      <c r="T90" s="166"/>
      <c r="U90" s="167"/>
      <c r="V90" s="167"/>
      <c r="W90" s="167"/>
      <c r="X90" s="167"/>
      <c r="Y90" s="167"/>
      <c r="Z90" s="857"/>
      <c r="AA90" s="858"/>
      <c r="AB90" s="858"/>
      <c r="AC90" s="858"/>
      <c r="AD90" s="858"/>
      <c r="AE90" s="859"/>
      <c r="AF90" s="167"/>
      <c r="AG90" s="167"/>
      <c r="AH90" s="167"/>
      <c r="AI90" s="167"/>
      <c r="AJ90" s="167"/>
      <c r="AK90" s="167"/>
      <c r="AL90" s="167"/>
      <c r="AM90" s="167"/>
      <c r="AN90" s="167"/>
      <c r="AO90" s="167"/>
      <c r="AP90" s="167"/>
      <c r="AQ90" s="167"/>
      <c r="AR90" s="857"/>
      <c r="AS90" s="858"/>
      <c r="AT90" s="858"/>
      <c r="AU90" s="858"/>
      <c r="AV90" s="858"/>
      <c r="AW90" s="859"/>
      <c r="AX90" s="167"/>
      <c r="AY90" s="167"/>
      <c r="AZ90" s="167"/>
      <c r="BA90" s="167"/>
      <c r="BB90" s="167"/>
      <c r="BC90" s="167"/>
      <c r="BD90" s="167"/>
      <c r="BE90" s="167"/>
      <c r="BF90" s="167"/>
      <c r="BG90" s="167"/>
      <c r="BH90" s="167"/>
      <c r="BI90" s="167"/>
      <c r="BJ90" s="168"/>
      <c r="BK90" s="168"/>
      <c r="BL90" s="168"/>
      <c r="BM90" s="168"/>
      <c r="BN90" s="857"/>
      <c r="BO90" s="858"/>
      <c r="BP90" s="858"/>
      <c r="BQ90" s="858"/>
      <c r="BR90" s="858"/>
      <c r="BS90" s="859"/>
      <c r="BT90" s="167"/>
      <c r="BU90" s="167"/>
      <c r="BV90" s="167"/>
      <c r="BW90" s="167"/>
      <c r="BX90" s="167"/>
      <c r="BY90" s="167"/>
      <c r="BZ90" s="167"/>
      <c r="CA90" s="167"/>
      <c r="CB90" s="167"/>
      <c r="CC90" s="167"/>
      <c r="CD90" s="167"/>
      <c r="CE90" s="167"/>
      <c r="CF90" s="167"/>
      <c r="CG90" s="167"/>
      <c r="CH90" s="169"/>
      <c r="CI90" s="932"/>
      <c r="CJ90" s="933"/>
      <c r="CK90" s="933"/>
      <c r="CL90" s="933"/>
      <c r="CM90" s="933"/>
      <c r="CN90" s="933"/>
      <c r="CO90" s="934"/>
      <c r="CP90" s="1"/>
    </row>
    <row r="91" spans="2:94" ht="14.25" customHeight="1" x14ac:dyDescent="0.15">
      <c r="B91" s="9"/>
      <c r="C91" s="891" t="s">
        <v>19</v>
      </c>
      <c r="D91" s="892"/>
      <c r="E91" s="893"/>
      <c r="F91" s="910"/>
      <c r="G91" s="911"/>
      <c r="H91" s="911"/>
      <c r="I91" s="911"/>
      <c r="J91" s="911"/>
      <c r="K91" s="911"/>
      <c r="L91" s="911"/>
      <c r="M91" s="911"/>
      <c r="N91" s="915"/>
      <c r="O91" s="919"/>
      <c r="P91" s="920"/>
      <c r="Q91" s="863" t="s">
        <v>285</v>
      </c>
      <c r="R91" s="1145"/>
      <c r="S91" s="865"/>
      <c r="T91" s="156"/>
      <c r="U91" s="209"/>
      <c r="V91" s="209"/>
      <c r="W91" s="209"/>
      <c r="X91" s="209"/>
      <c r="Y91" s="209"/>
      <c r="Z91" s="869"/>
      <c r="AA91" s="870"/>
      <c r="AB91" s="870"/>
      <c r="AC91" s="870"/>
      <c r="AD91" s="870"/>
      <c r="AE91" s="871"/>
      <c r="AF91" s="209"/>
      <c r="AG91" s="209"/>
      <c r="AH91" s="209"/>
      <c r="AI91" s="209"/>
      <c r="AJ91" s="209"/>
      <c r="AK91" s="209"/>
      <c r="AL91" s="209"/>
      <c r="AM91" s="209"/>
      <c r="AN91" s="209"/>
      <c r="AO91" s="209"/>
      <c r="AP91" s="209"/>
      <c r="AQ91" s="209"/>
      <c r="AR91" s="875"/>
      <c r="AS91" s="876"/>
      <c r="AT91" s="876"/>
      <c r="AU91" s="876"/>
      <c r="AV91" s="876"/>
      <c r="AW91" s="877"/>
      <c r="AX91" s="209"/>
      <c r="AY91" s="209"/>
      <c r="AZ91" s="209"/>
      <c r="BA91" s="209"/>
      <c r="BB91" s="209"/>
      <c r="BC91" s="209"/>
      <c r="BD91" s="209"/>
      <c r="BE91" s="209"/>
      <c r="BF91" s="209"/>
      <c r="BG91" s="209"/>
      <c r="BH91" s="209"/>
      <c r="BI91" s="209"/>
      <c r="BJ91" s="878" t="s">
        <v>281</v>
      </c>
      <c r="BK91" s="879"/>
      <c r="BL91" s="882" t="s">
        <v>138</v>
      </c>
      <c r="BM91" s="883"/>
      <c r="BN91" s="875"/>
      <c r="BO91" s="876"/>
      <c r="BP91" s="876"/>
      <c r="BQ91" s="876"/>
      <c r="BR91" s="876"/>
      <c r="BS91" s="877"/>
      <c r="BT91" s="209"/>
      <c r="BU91" s="209"/>
      <c r="BV91" s="209"/>
      <c r="BW91" s="209"/>
      <c r="BX91" s="209"/>
      <c r="BY91" s="209"/>
      <c r="BZ91" s="209"/>
      <c r="CA91" s="209"/>
      <c r="CB91" s="209"/>
      <c r="CC91" s="209"/>
      <c r="CD91" s="209"/>
      <c r="CE91" s="209"/>
      <c r="CF91" s="209"/>
      <c r="CG91" s="209"/>
      <c r="CH91" s="157"/>
      <c r="CI91" s="1153"/>
      <c r="CJ91" s="1154"/>
      <c r="CK91" s="1154"/>
      <c r="CL91" s="1154"/>
      <c r="CM91" s="1154"/>
      <c r="CN91" s="1154"/>
      <c r="CO91" s="1155"/>
      <c r="CP91" s="1"/>
    </row>
    <row r="92" spans="2:94" ht="14.25" customHeight="1" x14ac:dyDescent="0.15">
      <c r="B92" s="9"/>
      <c r="C92" s="891" t="str">
        <f>IF(OR($I$15="",C88="",C90=""),"（   ）",TEXT(WEEKDAY(DATE(2018+$I$15,C88,C90)),"(aaa)"))</f>
        <v>（   ）</v>
      </c>
      <c r="D92" s="1144"/>
      <c r="E92" s="893"/>
      <c r="F92" s="910"/>
      <c r="G92" s="911"/>
      <c r="H92" s="911"/>
      <c r="I92" s="911"/>
      <c r="J92" s="911"/>
      <c r="K92" s="911"/>
      <c r="L92" s="911"/>
      <c r="M92" s="911"/>
      <c r="N92" s="915"/>
      <c r="O92" s="919"/>
      <c r="P92" s="920"/>
      <c r="Q92" s="863"/>
      <c r="R92" s="1145"/>
      <c r="S92" s="865"/>
      <c r="T92" s="156"/>
      <c r="U92" s="209"/>
      <c r="V92" s="209"/>
      <c r="W92" s="209"/>
      <c r="X92" s="209"/>
      <c r="Y92" s="209"/>
      <c r="Z92" s="869"/>
      <c r="AA92" s="870"/>
      <c r="AB92" s="870"/>
      <c r="AC92" s="870"/>
      <c r="AD92" s="870"/>
      <c r="AE92" s="871"/>
      <c r="AF92" s="209"/>
      <c r="AG92" s="209"/>
      <c r="AH92" s="209"/>
      <c r="AI92" s="209"/>
      <c r="AJ92" s="209"/>
      <c r="AK92" s="209"/>
      <c r="AL92" s="209"/>
      <c r="AM92" s="209"/>
      <c r="AN92" s="209"/>
      <c r="AO92" s="209"/>
      <c r="AP92" s="209"/>
      <c r="AQ92" s="209"/>
      <c r="AR92" s="869"/>
      <c r="AS92" s="1146"/>
      <c r="AT92" s="1146"/>
      <c r="AU92" s="1146"/>
      <c r="AV92" s="1146"/>
      <c r="AW92" s="871"/>
      <c r="AX92" s="209"/>
      <c r="AY92" s="209"/>
      <c r="AZ92" s="209"/>
      <c r="BA92" s="209"/>
      <c r="BB92" s="209"/>
      <c r="BC92" s="209"/>
      <c r="BD92" s="209"/>
      <c r="BE92" s="209"/>
      <c r="BF92" s="209"/>
      <c r="BG92" s="209"/>
      <c r="BH92" s="209"/>
      <c r="BI92" s="209"/>
      <c r="BJ92" s="1147"/>
      <c r="BK92" s="1148"/>
      <c r="BL92" s="1149"/>
      <c r="BM92" s="1150"/>
      <c r="BN92" s="869"/>
      <c r="BO92" s="1146"/>
      <c r="BP92" s="1146"/>
      <c r="BQ92" s="1146"/>
      <c r="BR92" s="1146"/>
      <c r="BS92" s="871"/>
      <c r="BT92" s="209"/>
      <c r="BU92" s="209"/>
      <c r="BV92" s="209"/>
      <c r="BW92" s="209"/>
      <c r="BX92" s="209"/>
      <c r="BY92" s="209"/>
      <c r="BZ92" s="209"/>
      <c r="CA92" s="209"/>
      <c r="CB92" s="209"/>
      <c r="CC92" s="209"/>
      <c r="CD92" s="209"/>
      <c r="CE92" s="209"/>
      <c r="CF92" s="209"/>
      <c r="CG92" s="209"/>
      <c r="CH92" s="157"/>
      <c r="CI92" s="924"/>
      <c r="CJ92" s="925"/>
      <c r="CK92" s="925"/>
      <c r="CL92" s="925"/>
      <c r="CM92" s="925"/>
      <c r="CN92" s="925"/>
      <c r="CO92" s="926"/>
      <c r="CP92" s="1"/>
    </row>
    <row r="93" spans="2:94" ht="14.25" customHeight="1" x14ac:dyDescent="0.15">
      <c r="B93" s="9"/>
      <c r="C93" s="891"/>
      <c r="D93" s="1144"/>
      <c r="E93" s="893"/>
      <c r="F93" s="910"/>
      <c r="G93" s="911"/>
      <c r="H93" s="911"/>
      <c r="I93" s="911"/>
      <c r="J93" s="911"/>
      <c r="K93" s="911"/>
      <c r="L93" s="911"/>
      <c r="M93" s="911"/>
      <c r="N93" s="915"/>
      <c r="O93" s="919"/>
      <c r="P93" s="920"/>
      <c r="Q93" s="866" t="s">
        <v>698</v>
      </c>
      <c r="R93" s="867"/>
      <c r="S93" s="868"/>
      <c r="T93" s="566"/>
      <c r="U93" s="567"/>
      <c r="V93" s="567"/>
      <c r="W93" s="567"/>
      <c r="X93" s="567"/>
      <c r="Y93" s="567"/>
      <c r="Z93" s="872"/>
      <c r="AA93" s="873"/>
      <c r="AB93" s="873"/>
      <c r="AC93" s="873"/>
      <c r="AD93" s="873"/>
      <c r="AE93" s="874"/>
      <c r="AF93" s="567"/>
      <c r="AG93" s="567"/>
      <c r="AH93" s="567"/>
      <c r="AI93" s="567"/>
      <c r="AJ93" s="567"/>
      <c r="AK93" s="567"/>
      <c r="AL93" s="567"/>
      <c r="AM93" s="567"/>
      <c r="AN93" s="567"/>
      <c r="AO93" s="567"/>
      <c r="AP93" s="567"/>
      <c r="AQ93" s="567"/>
      <c r="AR93" s="872"/>
      <c r="AS93" s="873"/>
      <c r="AT93" s="873"/>
      <c r="AU93" s="873"/>
      <c r="AV93" s="873"/>
      <c r="AW93" s="874"/>
      <c r="AX93" s="567"/>
      <c r="AY93" s="567"/>
      <c r="AZ93" s="567"/>
      <c r="BA93" s="567"/>
      <c r="BB93" s="567"/>
      <c r="BC93" s="567"/>
      <c r="BD93" s="567"/>
      <c r="BE93" s="567"/>
      <c r="BF93" s="567"/>
      <c r="BG93" s="567"/>
      <c r="BH93" s="567"/>
      <c r="BI93" s="567"/>
      <c r="BJ93" s="569"/>
      <c r="BK93" s="569"/>
      <c r="BL93" s="570"/>
      <c r="BM93" s="571"/>
      <c r="BN93" s="872"/>
      <c r="BO93" s="873"/>
      <c r="BP93" s="873"/>
      <c r="BQ93" s="873"/>
      <c r="BR93" s="873"/>
      <c r="BS93" s="874"/>
      <c r="BT93" s="567"/>
      <c r="BU93" s="567"/>
      <c r="BV93" s="567"/>
      <c r="BW93" s="567"/>
      <c r="BX93" s="567"/>
      <c r="BY93" s="567"/>
      <c r="BZ93" s="567"/>
      <c r="CA93" s="567"/>
      <c r="CB93" s="567"/>
      <c r="CC93" s="567"/>
      <c r="CD93" s="567"/>
      <c r="CE93" s="567"/>
      <c r="CF93" s="567"/>
      <c r="CG93" s="567"/>
      <c r="CH93" s="568"/>
      <c r="CI93" s="924"/>
      <c r="CJ93" s="925"/>
      <c r="CK93" s="925"/>
      <c r="CL93" s="925"/>
      <c r="CM93" s="925"/>
      <c r="CN93" s="925"/>
      <c r="CO93" s="926"/>
      <c r="CP93" s="1"/>
    </row>
    <row r="94" spans="2:94" ht="14.25" customHeight="1" thickBot="1" x14ac:dyDescent="0.2">
      <c r="B94" s="9"/>
      <c r="C94" s="921"/>
      <c r="D94" s="922"/>
      <c r="E94" s="923"/>
      <c r="F94" s="912"/>
      <c r="G94" s="913"/>
      <c r="H94" s="913"/>
      <c r="I94" s="913"/>
      <c r="J94" s="913"/>
      <c r="K94" s="913"/>
      <c r="L94" s="913"/>
      <c r="M94" s="913"/>
      <c r="N94" s="916"/>
      <c r="O94" s="930"/>
      <c r="P94" s="931"/>
      <c r="Q94" s="899" t="s">
        <v>20</v>
      </c>
      <c r="R94" s="900"/>
      <c r="S94" s="901"/>
      <c r="T94" s="158"/>
      <c r="U94" s="159"/>
      <c r="V94" s="159"/>
      <c r="W94" s="159"/>
      <c r="X94" s="159"/>
      <c r="Y94" s="159"/>
      <c r="Z94" s="902"/>
      <c r="AA94" s="903"/>
      <c r="AB94" s="903"/>
      <c r="AC94" s="903"/>
      <c r="AD94" s="903"/>
      <c r="AE94" s="904"/>
      <c r="AF94" s="159"/>
      <c r="AG94" s="159"/>
      <c r="AH94" s="159"/>
      <c r="AI94" s="159"/>
      <c r="AJ94" s="159"/>
      <c r="AK94" s="159"/>
      <c r="AL94" s="159"/>
      <c r="AM94" s="159"/>
      <c r="AN94" s="159"/>
      <c r="AO94" s="159"/>
      <c r="AP94" s="159"/>
      <c r="AQ94" s="159"/>
      <c r="AR94" s="902"/>
      <c r="AS94" s="903"/>
      <c r="AT94" s="903"/>
      <c r="AU94" s="903"/>
      <c r="AV94" s="903"/>
      <c r="AW94" s="904"/>
      <c r="AX94" s="159"/>
      <c r="AY94" s="159"/>
      <c r="AZ94" s="159"/>
      <c r="BA94" s="159"/>
      <c r="BB94" s="159"/>
      <c r="BC94" s="159"/>
      <c r="BD94" s="159"/>
      <c r="BE94" s="159"/>
      <c r="BF94" s="159"/>
      <c r="BG94" s="159"/>
      <c r="BH94" s="159"/>
      <c r="BI94" s="159"/>
      <c r="BJ94" s="124"/>
      <c r="BK94" s="124"/>
      <c r="BL94" s="124"/>
      <c r="BM94" s="124"/>
      <c r="BN94" s="902"/>
      <c r="BO94" s="903"/>
      <c r="BP94" s="903"/>
      <c r="BQ94" s="903"/>
      <c r="BR94" s="903"/>
      <c r="BS94" s="904"/>
      <c r="BT94" s="159"/>
      <c r="BU94" s="159"/>
      <c r="BV94" s="159"/>
      <c r="BW94" s="159"/>
      <c r="BX94" s="159"/>
      <c r="BY94" s="159"/>
      <c r="BZ94" s="159"/>
      <c r="CA94" s="159"/>
      <c r="CB94" s="159"/>
      <c r="CC94" s="159"/>
      <c r="CD94" s="159"/>
      <c r="CE94" s="159"/>
      <c r="CF94" s="159"/>
      <c r="CG94" s="159"/>
      <c r="CH94" s="160"/>
      <c r="CI94" s="935"/>
      <c r="CJ94" s="936"/>
      <c r="CK94" s="936"/>
      <c r="CL94" s="936"/>
      <c r="CM94" s="936"/>
      <c r="CN94" s="936"/>
      <c r="CO94" s="937"/>
      <c r="CP94" s="1"/>
    </row>
    <row r="95" spans="2:94" ht="14.25" customHeight="1" x14ac:dyDescent="0.15">
      <c r="C95" s="905" t="s">
        <v>702</v>
      </c>
      <c r="D95" s="906"/>
      <c r="E95" s="907"/>
      <c r="F95" s="908"/>
      <c r="G95" s="909"/>
      <c r="H95" s="909"/>
      <c r="I95" s="909"/>
      <c r="J95" s="909"/>
      <c r="K95" s="909"/>
      <c r="L95" s="909">
        <f>SUM(F95:K104)</f>
        <v>0</v>
      </c>
      <c r="M95" s="909"/>
      <c r="N95" s="914"/>
      <c r="O95" s="917" t="s">
        <v>12</v>
      </c>
      <c r="P95" s="918"/>
      <c r="Q95" s="886" t="s">
        <v>284</v>
      </c>
      <c r="R95" s="887"/>
      <c r="S95" s="888"/>
      <c r="T95" s="166"/>
      <c r="U95" s="167"/>
      <c r="V95" s="167"/>
      <c r="W95" s="167"/>
      <c r="X95" s="167"/>
      <c r="Y95" s="167"/>
      <c r="Z95" s="857"/>
      <c r="AA95" s="858"/>
      <c r="AB95" s="858"/>
      <c r="AC95" s="858"/>
      <c r="AD95" s="858"/>
      <c r="AE95" s="859"/>
      <c r="AF95" s="167"/>
      <c r="AG95" s="167"/>
      <c r="AH95" s="167"/>
      <c r="AI95" s="167"/>
      <c r="AJ95" s="167"/>
      <c r="AK95" s="167"/>
      <c r="AL95" s="167"/>
      <c r="AM95" s="167"/>
      <c r="AN95" s="167"/>
      <c r="AO95" s="167"/>
      <c r="AP95" s="167"/>
      <c r="AQ95" s="167"/>
      <c r="AR95" s="857"/>
      <c r="AS95" s="858"/>
      <c r="AT95" s="858"/>
      <c r="AU95" s="858"/>
      <c r="AV95" s="858"/>
      <c r="AW95" s="859"/>
      <c r="AX95" s="167"/>
      <c r="AY95" s="167"/>
      <c r="AZ95" s="167"/>
      <c r="BA95" s="167"/>
      <c r="BB95" s="167"/>
      <c r="BC95" s="167"/>
      <c r="BD95" s="167"/>
      <c r="BE95" s="167"/>
      <c r="BF95" s="167"/>
      <c r="BG95" s="167"/>
      <c r="BH95" s="167"/>
      <c r="BI95" s="167"/>
      <c r="BJ95" s="168"/>
      <c r="BK95" s="168"/>
      <c r="BL95" s="168"/>
      <c r="BM95" s="168"/>
      <c r="BN95" s="857"/>
      <c r="BO95" s="858"/>
      <c r="BP95" s="858"/>
      <c r="BQ95" s="858"/>
      <c r="BR95" s="858"/>
      <c r="BS95" s="859"/>
      <c r="BT95" s="167"/>
      <c r="BU95" s="167"/>
      <c r="BV95" s="167"/>
      <c r="BW95" s="167"/>
      <c r="BX95" s="167"/>
      <c r="BY95" s="167"/>
      <c r="BZ95" s="167"/>
      <c r="CA95" s="167"/>
      <c r="CB95" s="167"/>
      <c r="CC95" s="167"/>
      <c r="CD95" s="167"/>
      <c r="CE95" s="167"/>
      <c r="CF95" s="167"/>
      <c r="CG95" s="167"/>
      <c r="CH95" s="169"/>
      <c r="CI95" s="860" t="s">
        <v>161</v>
      </c>
      <c r="CJ95" s="861"/>
      <c r="CK95" s="861"/>
      <c r="CL95" s="861"/>
      <c r="CM95" s="861"/>
      <c r="CN95" s="861"/>
      <c r="CO95" s="862"/>
      <c r="CP95" s="1"/>
    </row>
    <row r="96" spans="2:94" ht="14.25" customHeight="1" x14ac:dyDescent="0.15">
      <c r="C96" s="891"/>
      <c r="D96" s="1144"/>
      <c r="E96" s="893"/>
      <c r="F96" s="910"/>
      <c r="G96" s="911"/>
      <c r="H96" s="911"/>
      <c r="I96" s="911"/>
      <c r="J96" s="911"/>
      <c r="K96" s="911"/>
      <c r="L96" s="911"/>
      <c r="M96" s="911"/>
      <c r="N96" s="915"/>
      <c r="O96" s="919"/>
      <c r="P96" s="920"/>
      <c r="Q96" s="863" t="s">
        <v>285</v>
      </c>
      <c r="R96" s="1145"/>
      <c r="S96" s="865"/>
      <c r="T96" s="156"/>
      <c r="U96" s="209"/>
      <c r="V96" s="209"/>
      <c r="W96" s="209"/>
      <c r="X96" s="209"/>
      <c r="Y96" s="209"/>
      <c r="Z96" s="869"/>
      <c r="AA96" s="870"/>
      <c r="AB96" s="870"/>
      <c r="AC96" s="870"/>
      <c r="AD96" s="870"/>
      <c r="AE96" s="871"/>
      <c r="AF96" s="209"/>
      <c r="AG96" s="209"/>
      <c r="AH96" s="209"/>
      <c r="AI96" s="209"/>
      <c r="AJ96" s="209"/>
      <c r="AK96" s="209"/>
      <c r="AL96" s="209"/>
      <c r="AM96" s="209"/>
      <c r="AN96" s="209"/>
      <c r="AO96" s="209"/>
      <c r="AP96" s="209"/>
      <c r="AQ96" s="209"/>
      <c r="AR96" s="875"/>
      <c r="AS96" s="876"/>
      <c r="AT96" s="876"/>
      <c r="AU96" s="876"/>
      <c r="AV96" s="876"/>
      <c r="AW96" s="877"/>
      <c r="AX96" s="209"/>
      <c r="AY96" s="209"/>
      <c r="AZ96" s="209"/>
      <c r="BA96" s="209"/>
      <c r="BB96" s="209"/>
      <c r="BC96" s="209"/>
      <c r="BD96" s="209"/>
      <c r="BE96" s="209"/>
      <c r="BF96" s="209"/>
      <c r="BG96" s="209"/>
      <c r="BH96" s="209"/>
      <c r="BI96" s="209"/>
      <c r="BJ96" s="878" t="s">
        <v>281</v>
      </c>
      <c r="BK96" s="879"/>
      <c r="BL96" s="882" t="s">
        <v>138</v>
      </c>
      <c r="BM96" s="883"/>
      <c r="BN96" s="875"/>
      <c r="BO96" s="876"/>
      <c r="BP96" s="876"/>
      <c r="BQ96" s="876"/>
      <c r="BR96" s="876"/>
      <c r="BS96" s="877"/>
      <c r="BT96" s="209"/>
      <c r="BU96" s="209"/>
      <c r="BV96" s="209"/>
      <c r="BW96" s="209"/>
      <c r="BX96" s="209"/>
      <c r="BY96" s="209"/>
      <c r="BZ96" s="209"/>
      <c r="CA96" s="209"/>
      <c r="CB96" s="209"/>
      <c r="CC96" s="209"/>
      <c r="CD96" s="209"/>
      <c r="CE96" s="209"/>
      <c r="CF96" s="209"/>
      <c r="CG96" s="209"/>
      <c r="CH96" s="157"/>
      <c r="CI96" s="889" t="s">
        <v>282</v>
      </c>
      <c r="CJ96" s="890"/>
      <c r="CK96" s="890"/>
      <c r="CL96" s="890"/>
      <c r="CM96" s="890"/>
      <c r="CN96" s="890"/>
      <c r="CO96" s="129" t="s">
        <v>286</v>
      </c>
      <c r="CP96" s="1"/>
    </row>
    <row r="97" spans="2:94" s="26" customFormat="1" ht="14.25" customHeight="1" x14ac:dyDescent="0.15">
      <c r="B97" s="165"/>
      <c r="C97" s="891"/>
      <c r="D97" s="1144"/>
      <c r="E97" s="893"/>
      <c r="F97" s="910"/>
      <c r="G97" s="911"/>
      <c r="H97" s="911"/>
      <c r="I97" s="911"/>
      <c r="J97" s="911"/>
      <c r="K97" s="911"/>
      <c r="L97" s="911"/>
      <c r="M97" s="911"/>
      <c r="N97" s="915"/>
      <c r="O97" s="919"/>
      <c r="P97" s="920"/>
      <c r="Q97" s="863"/>
      <c r="R97" s="1145"/>
      <c r="S97" s="865"/>
      <c r="T97" s="156"/>
      <c r="U97" s="209"/>
      <c r="V97" s="209"/>
      <c r="W97" s="209"/>
      <c r="X97" s="209"/>
      <c r="Y97" s="209"/>
      <c r="Z97" s="869"/>
      <c r="AA97" s="870"/>
      <c r="AB97" s="870"/>
      <c r="AC97" s="870"/>
      <c r="AD97" s="870"/>
      <c r="AE97" s="871"/>
      <c r="AF97" s="209"/>
      <c r="AG97" s="209"/>
      <c r="AH97" s="209"/>
      <c r="AI97" s="209"/>
      <c r="AJ97" s="209"/>
      <c r="AK97" s="209"/>
      <c r="AL97" s="209"/>
      <c r="AM97" s="209"/>
      <c r="AN97" s="209"/>
      <c r="AO97" s="209"/>
      <c r="AP97" s="209"/>
      <c r="AQ97" s="209"/>
      <c r="AR97" s="869"/>
      <c r="AS97" s="1146"/>
      <c r="AT97" s="1146"/>
      <c r="AU97" s="1146"/>
      <c r="AV97" s="1146"/>
      <c r="AW97" s="871"/>
      <c r="AX97" s="209"/>
      <c r="AY97" s="209"/>
      <c r="AZ97" s="209"/>
      <c r="BA97" s="209"/>
      <c r="BB97" s="209"/>
      <c r="BC97" s="209"/>
      <c r="BD97" s="209"/>
      <c r="BE97" s="209"/>
      <c r="BF97" s="209"/>
      <c r="BG97" s="209"/>
      <c r="BH97" s="209"/>
      <c r="BI97" s="209"/>
      <c r="BJ97" s="1147"/>
      <c r="BK97" s="1148"/>
      <c r="BL97" s="1149"/>
      <c r="BM97" s="1150"/>
      <c r="BN97" s="869"/>
      <c r="BO97" s="1146"/>
      <c r="BP97" s="1146"/>
      <c r="BQ97" s="1146"/>
      <c r="BR97" s="1146"/>
      <c r="BS97" s="871"/>
      <c r="BT97" s="209"/>
      <c r="BU97" s="209"/>
      <c r="BV97" s="209"/>
      <c r="BW97" s="209"/>
      <c r="BX97" s="209"/>
      <c r="BY97" s="209"/>
      <c r="BZ97" s="209"/>
      <c r="CA97" s="209"/>
      <c r="CB97" s="209"/>
      <c r="CC97" s="209"/>
      <c r="CD97" s="209"/>
      <c r="CE97" s="209"/>
      <c r="CF97" s="209"/>
      <c r="CG97" s="209"/>
      <c r="CH97" s="157"/>
      <c r="CI97" s="1151"/>
      <c r="CJ97" s="1152"/>
      <c r="CK97" s="1152"/>
      <c r="CL97" s="1152"/>
      <c r="CM97" s="1152"/>
      <c r="CN97" s="1152"/>
      <c r="CO97" s="586"/>
    </row>
    <row r="98" spans="2:94" s="26" customFormat="1" ht="14.25" customHeight="1" x14ac:dyDescent="0.15">
      <c r="B98" s="165"/>
      <c r="C98" s="891"/>
      <c r="D98" s="1144"/>
      <c r="E98" s="893"/>
      <c r="F98" s="910"/>
      <c r="G98" s="911"/>
      <c r="H98" s="911"/>
      <c r="I98" s="911"/>
      <c r="J98" s="911"/>
      <c r="K98" s="911"/>
      <c r="L98" s="911"/>
      <c r="M98" s="911"/>
      <c r="N98" s="915"/>
      <c r="O98" s="919"/>
      <c r="P98" s="920"/>
      <c r="Q98" s="866" t="s">
        <v>698</v>
      </c>
      <c r="R98" s="867"/>
      <c r="S98" s="868"/>
      <c r="T98" s="566"/>
      <c r="U98" s="567"/>
      <c r="V98" s="567"/>
      <c r="W98" s="567"/>
      <c r="X98" s="567"/>
      <c r="Y98" s="567"/>
      <c r="Z98" s="872"/>
      <c r="AA98" s="873"/>
      <c r="AB98" s="873"/>
      <c r="AC98" s="873"/>
      <c r="AD98" s="873"/>
      <c r="AE98" s="874"/>
      <c r="AF98" s="567"/>
      <c r="AG98" s="567"/>
      <c r="AH98" s="567"/>
      <c r="AI98" s="567"/>
      <c r="AJ98" s="567"/>
      <c r="AK98" s="567"/>
      <c r="AL98" s="567"/>
      <c r="AM98" s="567"/>
      <c r="AN98" s="567"/>
      <c r="AO98" s="567"/>
      <c r="AP98" s="567"/>
      <c r="AQ98" s="567"/>
      <c r="AR98" s="872"/>
      <c r="AS98" s="873"/>
      <c r="AT98" s="873"/>
      <c r="AU98" s="873"/>
      <c r="AV98" s="873"/>
      <c r="AW98" s="874"/>
      <c r="AX98" s="567"/>
      <c r="AY98" s="567"/>
      <c r="AZ98" s="567"/>
      <c r="BA98" s="567"/>
      <c r="BB98" s="567"/>
      <c r="BC98" s="567"/>
      <c r="BD98" s="567"/>
      <c r="BE98" s="567"/>
      <c r="BF98" s="567"/>
      <c r="BG98" s="567"/>
      <c r="BH98" s="567"/>
      <c r="BI98" s="567"/>
      <c r="BJ98" s="569"/>
      <c r="BK98" s="569"/>
      <c r="BL98" s="570"/>
      <c r="BM98" s="571"/>
      <c r="BN98" s="872"/>
      <c r="BO98" s="873"/>
      <c r="BP98" s="873"/>
      <c r="BQ98" s="873"/>
      <c r="BR98" s="873"/>
      <c r="BS98" s="874"/>
      <c r="BT98" s="567"/>
      <c r="BU98" s="567"/>
      <c r="BV98" s="567"/>
      <c r="BW98" s="567"/>
      <c r="BX98" s="567"/>
      <c r="BY98" s="567"/>
      <c r="BZ98" s="567"/>
      <c r="CA98" s="567"/>
      <c r="CB98" s="567"/>
      <c r="CC98" s="567"/>
      <c r="CD98" s="567"/>
      <c r="CE98" s="567"/>
      <c r="CF98" s="567"/>
      <c r="CG98" s="567"/>
      <c r="CH98" s="568"/>
      <c r="CI98" s="894" t="s">
        <v>283</v>
      </c>
      <c r="CJ98" s="895"/>
      <c r="CK98" s="895"/>
      <c r="CL98" s="895"/>
      <c r="CM98" s="895"/>
      <c r="CN98" s="895"/>
      <c r="CO98" s="130" t="s">
        <v>286</v>
      </c>
    </row>
    <row r="99" spans="2:94" s="26" customFormat="1" ht="14.25" customHeight="1" thickBot="1" x14ac:dyDescent="0.2">
      <c r="B99" s="165"/>
      <c r="C99" s="896" t="s">
        <v>196</v>
      </c>
      <c r="D99" s="897"/>
      <c r="E99" s="898"/>
      <c r="F99" s="910"/>
      <c r="G99" s="911"/>
      <c r="H99" s="911"/>
      <c r="I99" s="911"/>
      <c r="J99" s="911"/>
      <c r="K99" s="911"/>
      <c r="L99" s="911"/>
      <c r="M99" s="911"/>
      <c r="N99" s="915"/>
      <c r="O99" s="919"/>
      <c r="P99" s="920"/>
      <c r="Q99" s="899" t="s">
        <v>20</v>
      </c>
      <c r="R99" s="900"/>
      <c r="S99" s="901"/>
      <c r="T99" s="158"/>
      <c r="U99" s="159"/>
      <c r="V99" s="159"/>
      <c r="W99" s="159"/>
      <c r="X99" s="159"/>
      <c r="Y99" s="159"/>
      <c r="Z99" s="902"/>
      <c r="AA99" s="903"/>
      <c r="AB99" s="903"/>
      <c r="AC99" s="903"/>
      <c r="AD99" s="903"/>
      <c r="AE99" s="904"/>
      <c r="AF99" s="159"/>
      <c r="AG99" s="159"/>
      <c r="AH99" s="159"/>
      <c r="AI99" s="159"/>
      <c r="AJ99" s="159"/>
      <c r="AK99" s="159"/>
      <c r="AL99" s="159"/>
      <c r="AM99" s="159"/>
      <c r="AN99" s="159"/>
      <c r="AO99" s="159"/>
      <c r="AP99" s="159"/>
      <c r="AQ99" s="159"/>
      <c r="AR99" s="902"/>
      <c r="AS99" s="903"/>
      <c r="AT99" s="903"/>
      <c r="AU99" s="903"/>
      <c r="AV99" s="903"/>
      <c r="AW99" s="904"/>
      <c r="AX99" s="159"/>
      <c r="AY99" s="159"/>
      <c r="AZ99" s="159"/>
      <c r="BA99" s="159"/>
      <c r="BB99" s="159"/>
      <c r="BC99" s="159"/>
      <c r="BD99" s="159"/>
      <c r="BE99" s="159"/>
      <c r="BF99" s="159"/>
      <c r="BG99" s="159"/>
      <c r="BH99" s="159"/>
      <c r="BI99" s="159"/>
      <c r="BJ99" s="124"/>
      <c r="BK99" s="124"/>
      <c r="BL99" s="124"/>
      <c r="BM99" s="124"/>
      <c r="BN99" s="902"/>
      <c r="BO99" s="903"/>
      <c r="BP99" s="903"/>
      <c r="BQ99" s="903"/>
      <c r="BR99" s="903"/>
      <c r="BS99" s="904"/>
      <c r="BT99" s="159"/>
      <c r="BU99" s="159"/>
      <c r="BV99" s="159"/>
      <c r="BW99" s="159"/>
      <c r="BX99" s="159"/>
      <c r="BY99" s="159"/>
      <c r="BZ99" s="159"/>
      <c r="CA99" s="159"/>
      <c r="CB99" s="159"/>
      <c r="CC99" s="159"/>
      <c r="CD99" s="159"/>
      <c r="CE99" s="159"/>
      <c r="CF99" s="159"/>
      <c r="CG99" s="159"/>
      <c r="CH99" s="160"/>
      <c r="CI99" s="927" t="s">
        <v>287</v>
      </c>
      <c r="CJ99" s="928"/>
      <c r="CK99" s="928"/>
      <c r="CL99" s="928"/>
      <c r="CM99" s="928"/>
      <c r="CN99" s="928"/>
      <c r="CO99" s="929"/>
    </row>
    <row r="100" spans="2:94" s="26" customFormat="1" ht="14.25" customHeight="1" x14ac:dyDescent="0.15">
      <c r="B100" s="165"/>
      <c r="C100" s="891"/>
      <c r="D100" s="892"/>
      <c r="E100" s="893"/>
      <c r="F100" s="910"/>
      <c r="G100" s="911"/>
      <c r="H100" s="911"/>
      <c r="I100" s="911"/>
      <c r="J100" s="911"/>
      <c r="K100" s="911"/>
      <c r="L100" s="911"/>
      <c r="M100" s="911"/>
      <c r="N100" s="915"/>
      <c r="O100" s="917" t="s">
        <v>14</v>
      </c>
      <c r="P100" s="918"/>
      <c r="Q100" s="886" t="s">
        <v>284</v>
      </c>
      <c r="R100" s="887"/>
      <c r="S100" s="888"/>
      <c r="T100" s="166"/>
      <c r="U100" s="167"/>
      <c r="V100" s="167"/>
      <c r="W100" s="167"/>
      <c r="X100" s="167"/>
      <c r="Y100" s="167"/>
      <c r="Z100" s="857"/>
      <c r="AA100" s="858"/>
      <c r="AB100" s="858"/>
      <c r="AC100" s="858"/>
      <c r="AD100" s="858"/>
      <c r="AE100" s="859"/>
      <c r="AF100" s="167"/>
      <c r="AG100" s="167"/>
      <c r="AH100" s="167"/>
      <c r="AI100" s="167"/>
      <c r="AJ100" s="167"/>
      <c r="AK100" s="167"/>
      <c r="AL100" s="167"/>
      <c r="AM100" s="167"/>
      <c r="AN100" s="167"/>
      <c r="AO100" s="167"/>
      <c r="AP100" s="167"/>
      <c r="AQ100" s="167"/>
      <c r="AR100" s="857"/>
      <c r="AS100" s="858"/>
      <c r="AT100" s="858"/>
      <c r="AU100" s="858"/>
      <c r="AV100" s="858"/>
      <c r="AW100" s="859"/>
      <c r="AX100" s="167"/>
      <c r="AY100" s="167"/>
      <c r="AZ100" s="167"/>
      <c r="BA100" s="167"/>
      <c r="BB100" s="167"/>
      <c r="BC100" s="167"/>
      <c r="BD100" s="167"/>
      <c r="BE100" s="167"/>
      <c r="BF100" s="167"/>
      <c r="BG100" s="167"/>
      <c r="BH100" s="167"/>
      <c r="BI100" s="167"/>
      <c r="BJ100" s="168"/>
      <c r="BK100" s="168"/>
      <c r="BL100" s="168"/>
      <c r="BM100" s="168"/>
      <c r="BN100" s="857"/>
      <c r="BO100" s="858"/>
      <c r="BP100" s="858"/>
      <c r="BQ100" s="858"/>
      <c r="BR100" s="858"/>
      <c r="BS100" s="859"/>
      <c r="BT100" s="167"/>
      <c r="BU100" s="167"/>
      <c r="BV100" s="167"/>
      <c r="BW100" s="167"/>
      <c r="BX100" s="167"/>
      <c r="BY100" s="167"/>
      <c r="BZ100" s="167"/>
      <c r="CA100" s="167"/>
      <c r="CB100" s="167"/>
      <c r="CC100" s="167"/>
      <c r="CD100" s="167"/>
      <c r="CE100" s="167"/>
      <c r="CF100" s="167"/>
      <c r="CG100" s="167"/>
      <c r="CH100" s="169"/>
      <c r="CI100" s="932"/>
      <c r="CJ100" s="933"/>
      <c r="CK100" s="933"/>
      <c r="CL100" s="933"/>
      <c r="CM100" s="933"/>
      <c r="CN100" s="933"/>
      <c r="CO100" s="934"/>
    </row>
    <row r="101" spans="2:94" s="26" customFormat="1" ht="14.25" customHeight="1" x14ac:dyDescent="0.15">
      <c r="B101" s="165"/>
      <c r="C101" s="891" t="s">
        <v>19</v>
      </c>
      <c r="D101" s="892"/>
      <c r="E101" s="893"/>
      <c r="F101" s="910"/>
      <c r="G101" s="911"/>
      <c r="H101" s="911"/>
      <c r="I101" s="911"/>
      <c r="J101" s="911"/>
      <c r="K101" s="911"/>
      <c r="L101" s="911"/>
      <c r="M101" s="911"/>
      <c r="N101" s="915"/>
      <c r="O101" s="919"/>
      <c r="P101" s="920"/>
      <c r="Q101" s="863" t="s">
        <v>285</v>
      </c>
      <c r="R101" s="1145"/>
      <c r="S101" s="865"/>
      <c r="T101" s="156"/>
      <c r="U101" s="209"/>
      <c r="V101" s="209"/>
      <c r="W101" s="209"/>
      <c r="X101" s="209"/>
      <c r="Y101" s="209"/>
      <c r="Z101" s="869"/>
      <c r="AA101" s="870"/>
      <c r="AB101" s="870"/>
      <c r="AC101" s="870"/>
      <c r="AD101" s="870"/>
      <c r="AE101" s="871"/>
      <c r="AF101" s="209"/>
      <c r="AG101" s="209"/>
      <c r="AH101" s="209"/>
      <c r="AI101" s="209"/>
      <c r="AJ101" s="209"/>
      <c r="AK101" s="209"/>
      <c r="AL101" s="209"/>
      <c r="AM101" s="209"/>
      <c r="AN101" s="209"/>
      <c r="AO101" s="209"/>
      <c r="AP101" s="209"/>
      <c r="AQ101" s="209"/>
      <c r="AR101" s="875"/>
      <c r="AS101" s="876"/>
      <c r="AT101" s="876"/>
      <c r="AU101" s="876"/>
      <c r="AV101" s="876"/>
      <c r="AW101" s="877"/>
      <c r="AX101" s="209"/>
      <c r="AY101" s="209"/>
      <c r="AZ101" s="209"/>
      <c r="BA101" s="209"/>
      <c r="BB101" s="209"/>
      <c r="BC101" s="209"/>
      <c r="BD101" s="209"/>
      <c r="BE101" s="209"/>
      <c r="BF101" s="209"/>
      <c r="BG101" s="209"/>
      <c r="BH101" s="209"/>
      <c r="BI101" s="209"/>
      <c r="BJ101" s="878" t="s">
        <v>281</v>
      </c>
      <c r="BK101" s="879"/>
      <c r="BL101" s="882" t="s">
        <v>138</v>
      </c>
      <c r="BM101" s="883"/>
      <c r="BN101" s="875"/>
      <c r="BO101" s="876"/>
      <c r="BP101" s="876"/>
      <c r="BQ101" s="876"/>
      <c r="BR101" s="876"/>
      <c r="BS101" s="877"/>
      <c r="BT101" s="209"/>
      <c r="BU101" s="209"/>
      <c r="BV101" s="209"/>
      <c r="BW101" s="209"/>
      <c r="BX101" s="209"/>
      <c r="BY101" s="209"/>
      <c r="BZ101" s="209"/>
      <c r="CA101" s="209"/>
      <c r="CB101" s="209"/>
      <c r="CC101" s="209"/>
      <c r="CD101" s="209"/>
      <c r="CE101" s="209"/>
      <c r="CF101" s="209"/>
      <c r="CG101" s="209"/>
      <c r="CH101" s="157"/>
      <c r="CI101" s="1153"/>
      <c r="CJ101" s="1154"/>
      <c r="CK101" s="1154"/>
      <c r="CL101" s="1154"/>
      <c r="CM101" s="1154"/>
      <c r="CN101" s="1154"/>
      <c r="CO101" s="1155"/>
    </row>
    <row r="102" spans="2:94" s="26" customFormat="1" ht="14.25" customHeight="1" x14ac:dyDescent="0.15">
      <c r="B102" s="165"/>
      <c r="C102" s="891" t="str">
        <f>IF(OR($I$15="",C98="",C100=""),"（   ）",TEXT(WEEKDAY(DATE(2018+$I$15,C98,C100)),"(aaa)"))</f>
        <v>（   ）</v>
      </c>
      <c r="D102" s="1144"/>
      <c r="E102" s="893"/>
      <c r="F102" s="910"/>
      <c r="G102" s="911"/>
      <c r="H102" s="911"/>
      <c r="I102" s="911"/>
      <c r="J102" s="911"/>
      <c r="K102" s="911"/>
      <c r="L102" s="911"/>
      <c r="M102" s="911"/>
      <c r="N102" s="915"/>
      <c r="O102" s="919"/>
      <c r="P102" s="920"/>
      <c r="Q102" s="863"/>
      <c r="R102" s="1145"/>
      <c r="S102" s="865"/>
      <c r="T102" s="156"/>
      <c r="U102" s="209"/>
      <c r="V102" s="209"/>
      <c r="W102" s="209"/>
      <c r="X102" s="209"/>
      <c r="Y102" s="209"/>
      <c r="Z102" s="869"/>
      <c r="AA102" s="870"/>
      <c r="AB102" s="870"/>
      <c r="AC102" s="870"/>
      <c r="AD102" s="870"/>
      <c r="AE102" s="871"/>
      <c r="AF102" s="209"/>
      <c r="AG102" s="209"/>
      <c r="AH102" s="209"/>
      <c r="AI102" s="209"/>
      <c r="AJ102" s="209"/>
      <c r="AK102" s="209"/>
      <c r="AL102" s="209"/>
      <c r="AM102" s="209"/>
      <c r="AN102" s="209"/>
      <c r="AO102" s="209"/>
      <c r="AP102" s="209"/>
      <c r="AQ102" s="209"/>
      <c r="AR102" s="869"/>
      <c r="AS102" s="1146"/>
      <c r="AT102" s="1146"/>
      <c r="AU102" s="1146"/>
      <c r="AV102" s="1146"/>
      <c r="AW102" s="871"/>
      <c r="AX102" s="209"/>
      <c r="AY102" s="209"/>
      <c r="AZ102" s="209"/>
      <c r="BA102" s="209"/>
      <c r="BB102" s="209"/>
      <c r="BC102" s="209"/>
      <c r="BD102" s="209"/>
      <c r="BE102" s="209"/>
      <c r="BF102" s="209"/>
      <c r="BG102" s="209"/>
      <c r="BH102" s="209"/>
      <c r="BI102" s="209"/>
      <c r="BJ102" s="1147"/>
      <c r="BK102" s="1148"/>
      <c r="BL102" s="1149"/>
      <c r="BM102" s="1150"/>
      <c r="BN102" s="869"/>
      <c r="BO102" s="1146"/>
      <c r="BP102" s="1146"/>
      <c r="BQ102" s="1146"/>
      <c r="BR102" s="1146"/>
      <c r="BS102" s="871"/>
      <c r="BT102" s="209"/>
      <c r="BU102" s="209"/>
      <c r="BV102" s="209"/>
      <c r="BW102" s="209"/>
      <c r="BX102" s="209"/>
      <c r="BY102" s="209"/>
      <c r="BZ102" s="209"/>
      <c r="CA102" s="209"/>
      <c r="CB102" s="209"/>
      <c r="CC102" s="209"/>
      <c r="CD102" s="209"/>
      <c r="CE102" s="209"/>
      <c r="CF102" s="209"/>
      <c r="CG102" s="209"/>
      <c r="CH102" s="157"/>
      <c r="CI102" s="924"/>
      <c r="CJ102" s="925"/>
      <c r="CK102" s="925"/>
      <c r="CL102" s="925"/>
      <c r="CM102" s="925"/>
      <c r="CN102" s="925"/>
      <c r="CO102" s="926"/>
    </row>
    <row r="103" spans="2:94" s="26" customFormat="1" ht="14.25" customHeight="1" x14ac:dyDescent="0.15">
      <c r="B103" s="165"/>
      <c r="C103" s="891"/>
      <c r="D103" s="1144"/>
      <c r="E103" s="893"/>
      <c r="F103" s="910"/>
      <c r="G103" s="911"/>
      <c r="H103" s="911"/>
      <c r="I103" s="911"/>
      <c r="J103" s="911"/>
      <c r="K103" s="911"/>
      <c r="L103" s="911"/>
      <c r="M103" s="911"/>
      <c r="N103" s="915"/>
      <c r="O103" s="919"/>
      <c r="P103" s="920"/>
      <c r="Q103" s="866" t="s">
        <v>698</v>
      </c>
      <c r="R103" s="867"/>
      <c r="S103" s="868"/>
      <c r="T103" s="566"/>
      <c r="U103" s="567"/>
      <c r="V103" s="567"/>
      <c r="W103" s="567"/>
      <c r="X103" s="567"/>
      <c r="Y103" s="567"/>
      <c r="Z103" s="872"/>
      <c r="AA103" s="873"/>
      <c r="AB103" s="873"/>
      <c r="AC103" s="873"/>
      <c r="AD103" s="873"/>
      <c r="AE103" s="874"/>
      <c r="AF103" s="567"/>
      <c r="AG103" s="567"/>
      <c r="AH103" s="567"/>
      <c r="AI103" s="567"/>
      <c r="AJ103" s="567"/>
      <c r="AK103" s="567"/>
      <c r="AL103" s="567"/>
      <c r="AM103" s="567"/>
      <c r="AN103" s="567"/>
      <c r="AO103" s="567"/>
      <c r="AP103" s="567"/>
      <c r="AQ103" s="567"/>
      <c r="AR103" s="872"/>
      <c r="AS103" s="873"/>
      <c r="AT103" s="873"/>
      <c r="AU103" s="873"/>
      <c r="AV103" s="873"/>
      <c r="AW103" s="874"/>
      <c r="AX103" s="567"/>
      <c r="AY103" s="567"/>
      <c r="AZ103" s="567"/>
      <c r="BA103" s="567"/>
      <c r="BB103" s="567"/>
      <c r="BC103" s="567"/>
      <c r="BD103" s="567"/>
      <c r="BE103" s="567"/>
      <c r="BF103" s="567"/>
      <c r="BG103" s="567"/>
      <c r="BH103" s="567"/>
      <c r="BI103" s="567"/>
      <c r="BJ103" s="569"/>
      <c r="BK103" s="569"/>
      <c r="BL103" s="570"/>
      <c r="BM103" s="571"/>
      <c r="BN103" s="872"/>
      <c r="BO103" s="873"/>
      <c r="BP103" s="873"/>
      <c r="BQ103" s="873"/>
      <c r="BR103" s="873"/>
      <c r="BS103" s="874"/>
      <c r="BT103" s="567"/>
      <c r="BU103" s="567"/>
      <c r="BV103" s="567"/>
      <c r="BW103" s="567"/>
      <c r="BX103" s="567"/>
      <c r="BY103" s="567"/>
      <c r="BZ103" s="567"/>
      <c r="CA103" s="567"/>
      <c r="CB103" s="567"/>
      <c r="CC103" s="567"/>
      <c r="CD103" s="567"/>
      <c r="CE103" s="567"/>
      <c r="CF103" s="567"/>
      <c r="CG103" s="567"/>
      <c r="CH103" s="568"/>
      <c r="CI103" s="924"/>
      <c r="CJ103" s="925"/>
      <c r="CK103" s="925"/>
      <c r="CL103" s="925"/>
      <c r="CM103" s="925"/>
      <c r="CN103" s="925"/>
      <c r="CO103" s="926"/>
    </row>
    <row r="104" spans="2:94" s="26" customFormat="1" ht="14.25" customHeight="1" thickBot="1" x14ac:dyDescent="0.2">
      <c r="B104" s="165"/>
      <c r="C104" s="921"/>
      <c r="D104" s="922"/>
      <c r="E104" s="923"/>
      <c r="F104" s="912"/>
      <c r="G104" s="913"/>
      <c r="H104" s="913"/>
      <c r="I104" s="913"/>
      <c r="J104" s="913"/>
      <c r="K104" s="913"/>
      <c r="L104" s="913"/>
      <c r="M104" s="913"/>
      <c r="N104" s="916"/>
      <c r="O104" s="930"/>
      <c r="P104" s="931"/>
      <c r="Q104" s="899" t="s">
        <v>20</v>
      </c>
      <c r="R104" s="900"/>
      <c r="S104" s="901"/>
      <c r="T104" s="158"/>
      <c r="U104" s="159"/>
      <c r="V104" s="159"/>
      <c r="W104" s="159"/>
      <c r="X104" s="159"/>
      <c r="Y104" s="159"/>
      <c r="Z104" s="902"/>
      <c r="AA104" s="903"/>
      <c r="AB104" s="903"/>
      <c r="AC104" s="903"/>
      <c r="AD104" s="903"/>
      <c r="AE104" s="904"/>
      <c r="AF104" s="159"/>
      <c r="AG104" s="159"/>
      <c r="AH104" s="159"/>
      <c r="AI104" s="159"/>
      <c r="AJ104" s="159"/>
      <c r="AK104" s="159"/>
      <c r="AL104" s="159"/>
      <c r="AM104" s="159"/>
      <c r="AN104" s="159"/>
      <c r="AO104" s="159"/>
      <c r="AP104" s="159"/>
      <c r="AQ104" s="159"/>
      <c r="AR104" s="902"/>
      <c r="AS104" s="903"/>
      <c r="AT104" s="903"/>
      <c r="AU104" s="903"/>
      <c r="AV104" s="903"/>
      <c r="AW104" s="904"/>
      <c r="AX104" s="159"/>
      <c r="AY104" s="159"/>
      <c r="AZ104" s="159"/>
      <c r="BA104" s="159"/>
      <c r="BB104" s="159"/>
      <c r="BC104" s="159"/>
      <c r="BD104" s="159"/>
      <c r="BE104" s="159"/>
      <c r="BF104" s="159"/>
      <c r="BG104" s="159"/>
      <c r="BH104" s="159"/>
      <c r="BI104" s="159"/>
      <c r="BJ104" s="124"/>
      <c r="BK104" s="124"/>
      <c r="BL104" s="124"/>
      <c r="BM104" s="124"/>
      <c r="BN104" s="902"/>
      <c r="BO104" s="903"/>
      <c r="BP104" s="903"/>
      <c r="BQ104" s="903"/>
      <c r="BR104" s="903"/>
      <c r="BS104" s="904"/>
      <c r="BT104" s="159"/>
      <c r="BU104" s="159"/>
      <c r="BV104" s="159"/>
      <c r="BW104" s="159"/>
      <c r="BX104" s="159"/>
      <c r="BY104" s="159"/>
      <c r="BZ104" s="159"/>
      <c r="CA104" s="159"/>
      <c r="CB104" s="159"/>
      <c r="CC104" s="159"/>
      <c r="CD104" s="159"/>
      <c r="CE104" s="159"/>
      <c r="CF104" s="159"/>
      <c r="CG104" s="159"/>
      <c r="CH104" s="160"/>
      <c r="CI104" s="935"/>
      <c r="CJ104" s="936"/>
      <c r="CK104" s="936"/>
      <c r="CL104" s="936"/>
      <c r="CM104" s="936"/>
      <c r="CN104" s="936"/>
      <c r="CO104" s="937"/>
    </row>
    <row r="105" spans="2:94" ht="14.25" customHeight="1" thickBot="1" x14ac:dyDescent="0.2">
      <c r="CP105" s="1"/>
    </row>
    <row r="106" spans="2:94" ht="14.25" customHeight="1" x14ac:dyDescent="0.15">
      <c r="C106" s="780" t="s">
        <v>294</v>
      </c>
      <c r="D106" s="781"/>
      <c r="E106" s="781"/>
      <c r="F106" s="781"/>
      <c r="G106" s="781"/>
      <c r="H106" s="781"/>
      <c r="I106" s="781"/>
      <c r="J106" s="781"/>
      <c r="K106" s="781"/>
      <c r="L106" s="781"/>
      <c r="M106" s="781"/>
      <c r="N106" s="781"/>
      <c r="O106" s="781"/>
      <c r="P106" s="781"/>
      <c r="Q106" s="781"/>
      <c r="R106" s="781"/>
      <c r="S106" s="783">
        <v>6</v>
      </c>
      <c r="T106" s="784"/>
      <c r="U106" s="565"/>
      <c r="V106" s="139"/>
      <c r="W106" s="784">
        <v>7</v>
      </c>
      <c r="X106" s="784"/>
      <c r="Y106" s="565"/>
      <c r="Z106" s="139"/>
      <c r="AA106" s="784">
        <v>8</v>
      </c>
      <c r="AB106" s="784"/>
      <c r="AC106" s="565"/>
      <c r="AD106" s="139"/>
      <c r="AE106" s="784">
        <v>9</v>
      </c>
      <c r="AF106" s="784"/>
      <c r="AG106" s="565"/>
      <c r="AH106" s="139"/>
      <c r="AI106" s="784">
        <v>10</v>
      </c>
      <c r="AJ106" s="784"/>
      <c r="AK106" s="139"/>
      <c r="AL106" s="139"/>
      <c r="AM106" s="784">
        <v>11</v>
      </c>
      <c r="AN106" s="784"/>
      <c r="AO106" s="139"/>
      <c r="AP106" s="139"/>
      <c r="AQ106" s="784">
        <v>12</v>
      </c>
      <c r="AR106" s="784"/>
      <c r="AS106" s="139"/>
      <c r="AT106" s="139"/>
      <c r="AU106" s="784">
        <v>13</v>
      </c>
      <c r="AV106" s="784"/>
      <c r="AW106" s="139"/>
      <c r="AX106" s="139"/>
      <c r="AY106" s="784">
        <v>14</v>
      </c>
      <c r="AZ106" s="784"/>
      <c r="BA106" s="139"/>
      <c r="BB106" s="139"/>
      <c r="BC106" s="784">
        <v>15</v>
      </c>
      <c r="BD106" s="784"/>
      <c r="BE106" s="139"/>
      <c r="BF106" s="139"/>
      <c r="BG106" s="784">
        <v>16</v>
      </c>
      <c r="BH106" s="784"/>
      <c r="BI106" s="139"/>
      <c r="BJ106" s="139"/>
      <c r="BK106" s="784">
        <v>17</v>
      </c>
      <c r="BL106" s="784"/>
      <c r="BM106" s="139"/>
      <c r="BN106" s="139"/>
      <c r="BO106" s="784">
        <v>18</v>
      </c>
      <c r="BP106" s="784"/>
      <c r="BQ106" s="139"/>
      <c r="BR106" s="139"/>
      <c r="BS106" s="784">
        <v>19</v>
      </c>
      <c r="BT106" s="784"/>
      <c r="BU106" s="139"/>
      <c r="BV106" s="139"/>
      <c r="BW106" s="784">
        <v>20</v>
      </c>
      <c r="BX106" s="784"/>
      <c r="BY106" s="139"/>
      <c r="BZ106" s="139"/>
      <c r="CA106" s="784">
        <v>21</v>
      </c>
      <c r="CB106" s="784"/>
      <c r="CC106" s="139"/>
      <c r="CD106" s="139"/>
      <c r="CE106" s="784">
        <v>22</v>
      </c>
      <c r="CF106" s="784"/>
      <c r="CG106" s="139"/>
      <c r="CH106" s="140"/>
      <c r="CO106" s="2"/>
      <c r="CP106" s="2"/>
    </row>
    <row r="107" spans="2:94" ht="14.25" customHeight="1" x14ac:dyDescent="0.15">
      <c r="C107" s="782"/>
      <c r="D107" s="781"/>
      <c r="E107" s="781"/>
      <c r="F107" s="781"/>
      <c r="G107" s="781"/>
      <c r="H107" s="781"/>
      <c r="I107" s="781"/>
      <c r="J107" s="781"/>
      <c r="K107" s="781"/>
      <c r="L107" s="781"/>
      <c r="M107" s="781"/>
      <c r="N107" s="781"/>
      <c r="O107" s="781"/>
      <c r="P107" s="781"/>
      <c r="Q107" s="781"/>
      <c r="R107" s="781"/>
      <c r="S107" s="136"/>
      <c r="T107" s="562"/>
      <c r="U107" s="12"/>
      <c r="W107" s="11"/>
      <c r="X107" s="562"/>
      <c r="Y107" s="12"/>
      <c r="AA107" s="11"/>
      <c r="AB107" s="562"/>
      <c r="AC107" s="12"/>
      <c r="AE107" s="11"/>
      <c r="AF107" s="562"/>
      <c r="AG107" s="12"/>
      <c r="AI107" s="11"/>
      <c r="AJ107" s="562"/>
      <c r="AK107" s="12"/>
      <c r="AM107" s="11"/>
      <c r="AN107" s="153"/>
      <c r="AO107" s="12"/>
      <c r="AQ107" s="11"/>
      <c r="AR107" s="562"/>
      <c r="AS107" s="12"/>
      <c r="AU107" s="11"/>
      <c r="AV107" s="562"/>
      <c r="AW107" s="12"/>
      <c r="AY107" s="11"/>
      <c r="AZ107" s="562"/>
      <c r="BA107" s="12"/>
      <c r="BC107" s="11"/>
      <c r="BD107" s="562"/>
      <c r="BE107" s="12"/>
      <c r="BG107" s="11"/>
      <c r="BH107" s="562"/>
      <c r="BI107" s="12"/>
      <c r="BK107" s="11"/>
      <c r="BL107" s="562"/>
      <c r="BM107" s="12"/>
      <c r="BO107" s="11"/>
      <c r="BP107" s="562"/>
      <c r="BQ107" s="12"/>
      <c r="BS107" s="11"/>
      <c r="BT107" s="562"/>
      <c r="BU107" s="12"/>
      <c r="BW107" s="11"/>
      <c r="BX107" s="562"/>
      <c r="BY107" s="12"/>
      <c r="CA107" s="11"/>
      <c r="CB107" s="562"/>
      <c r="CC107" s="12"/>
      <c r="CE107" s="11"/>
      <c r="CF107" s="562"/>
      <c r="CG107" s="562"/>
      <c r="CH107" s="9"/>
      <c r="CO107" s="2"/>
      <c r="CP107" s="2"/>
    </row>
    <row r="108" spans="2:94" ht="14.25" customHeight="1" x14ac:dyDescent="0.15">
      <c r="C108" s="782"/>
      <c r="D108" s="781"/>
      <c r="E108" s="781"/>
      <c r="F108" s="781"/>
      <c r="G108" s="781"/>
      <c r="H108" s="781"/>
      <c r="I108" s="781"/>
      <c r="J108" s="781"/>
      <c r="K108" s="781"/>
      <c r="L108" s="781"/>
      <c r="M108" s="781"/>
      <c r="N108" s="781"/>
      <c r="O108" s="781"/>
      <c r="P108" s="781"/>
      <c r="Q108" s="781"/>
      <c r="R108" s="781"/>
      <c r="S108" s="136"/>
      <c r="T108" s="137"/>
      <c r="U108" s="125"/>
      <c r="W108" s="11"/>
      <c r="Y108" s="125"/>
      <c r="AA108" s="11"/>
      <c r="AB108" s="137"/>
      <c r="AC108" s="125"/>
      <c r="AE108" s="11"/>
      <c r="AG108" s="125"/>
      <c r="AI108" s="11"/>
      <c r="AJ108" s="137"/>
      <c r="AK108" s="125"/>
      <c r="AM108" s="11"/>
      <c r="AN108" s="14"/>
      <c r="AO108" s="125"/>
      <c r="AQ108" s="11"/>
      <c r="AR108" s="137"/>
      <c r="AS108" s="125"/>
      <c r="AU108" s="11"/>
      <c r="AW108" s="125"/>
      <c r="AY108" s="11"/>
      <c r="AZ108" s="137"/>
      <c r="BA108" s="125"/>
      <c r="BC108" s="11"/>
      <c r="BE108" s="125"/>
      <c r="BG108" s="11"/>
      <c r="BH108" s="137"/>
      <c r="BI108" s="125"/>
      <c r="BK108" s="11"/>
      <c r="BM108" s="125"/>
      <c r="BO108" s="11"/>
      <c r="BP108" s="137"/>
      <c r="BQ108" s="125"/>
      <c r="BS108" s="11"/>
      <c r="BU108" s="125"/>
      <c r="BW108" s="11"/>
      <c r="BX108" s="137"/>
      <c r="BY108" s="125"/>
      <c r="CA108" s="11"/>
      <c r="CC108" s="125"/>
      <c r="CE108" s="11"/>
      <c r="CF108" s="13"/>
      <c r="CH108" s="138"/>
      <c r="CO108" s="2"/>
      <c r="CP108" s="2"/>
    </row>
    <row r="109" spans="2:94" ht="14.25" customHeight="1" x14ac:dyDescent="0.15">
      <c r="C109" s="31"/>
      <c r="F109" s="801" t="s">
        <v>279</v>
      </c>
      <c r="G109" s="802"/>
      <c r="H109" s="802"/>
      <c r="I109" s="802"/>
      <c r="J109" s="802"/>
      <c r="K109" s="802"/>
      <c r="L109" s="802"/>
      <c r="M109" s="802"/>
      <c r="N109" s="803"/>
      <c r="O109" s="804" t="s">
        <v>290</v>
      </c>
      <c r="P109" s="805"/>
      <c r="Q109" s="808"/>
      <c r="R109" s="809"/>
      <c r="S109" s="810"/>
      <c r="T109" s="814"/>
      <c r="U109" s="815"/>
      <c r="V109" s="818" t="s">
        <v>180</v>
      </c>
      <c r="W109" s="830" t="s">
        <v>179</v>
      </c>
      <c r="X109" s="831"/>
      <c r="Y109" s="834"/>
      <c r="Z109" s="836" t="s">
        <v>8</v>
      </c>
      <c r="AA109" s="837"/>
      <c r="AB109" s="837"/>
      <c r="AC109" s="837"/>
      <c r="AD109" s="837"/>
      <c r="AE109" s="837"/>
      <c r="AF109" s="834" t="s">
        <v>182</v>
      </c>
      <c r="AG109" s="820"/>
      <c r="AH109" s="820"/>
      <c r="AI109" s="820"/>
      <c r="AJ109" s="820"/>
      <c r="AK109" s="820"/>
      <c r="AL109" s="820"/>
      <c r="AM109" s="820"/>
      <c r="AN109" s="820"/>
      <c r="AO109" s="820"/>
      <c r="AP109" s="820"/>
      <c r="AQ109" s="814"/>
      <c r="AR109" s="836" t="s">
        <v>9</v>
      </c>
      <c r="AS109" s="837"/>
      <c r="AT109" s="837"/>
      <c r="AU109" s="837"/>
      <c r="AV109" s="837"/>
      <c r="AW109" s="838"/>
      <c r="AX109" s="839" t="s">
        <v>280</v>
      </c>
      <c r="AY109" s="839"/>
      <c r="AZ109" s="839"/>
      <c r="BA109" s="839"/>
      <c r="BB109" s="839"/>
      <c r="BC109" s="839"/>
      <c r="BD109" s="839"/>
      <c r="BE109" s="839"/>
      <c r="BF109" s="839"/>
      <c r="BG109" s="839"/>
      <c r="BH109" s="839"/>
      <c r="BI109" s="823"/>
      <c r="BJ109" s="849" t="s">
        <v>281</v>
      </c>
      <c r="BK109" s="850"/>
      <c r="BL109" s="853" t="s">
        <v>138</v>
      </c>
      <c r="BM109" s="854"/>
      <c r="BN109" s="836" t="s">
        <v>10</v>
      </c>
      <c r="BO109" s="837"/>
      <c r="BP109" s="837"/>
      <c r="BQ109" s="837"/>
      <c r="BR109" s="837"/>
      <c r="BS109" s="838"/>
      <c r="BT109" s="820" t="s">
        <v>183</v>
      </c>
      <c r="BU109" s="820"/>
      <c r="BV109" s="820"/>
      <c r="BW109" s="820"/>
      <c r="BX109" s="820"/>
      <c r="BY109" s="820"/>
      <c r="BZ109" s="820"/>
      <c r="CA109" s="820"/>
      <c r="CB109" s="820"/>
      <c r="CC109" s="820"/>
      <c r="CD109" s="820"/>
      <c r="CE109" s="814"/>
      <c r="CF109" s="822" t="s">
        <v>295</v>
      </c>
      <c r="CG109" s="823"/>
      <c r="CH109" s="826" t="s">
        <v>293</v>
      </c>
      <c r="CO109" s="2"/>
      <c r="CP109" s="2"/>
    </row>
    <row r="110" spans="2:94" ht="14.25" customHeight="1" thickBot="1" x14ac:dyDescent="0.2">
      <c r="C110" s="210"/>
      <c r="D110" s="5"/>
      <c r="E110" s="5"/>
      <c r="F110" s="841" t="s">
        <v>282</v>
      </c>
      <c r="G110" s="842"/>
      <c r="H110" s="843"/>
      <c r="I110" s="841" t="s">
        <v>283</v>
      </c>
      <c r="J110" s="842"/>
      <c r="K110" s="843"/>
      <c r="L110" s="841" t="s">
        <v>246</v>
      </c>
      <c r="M110" s="842"/>
      <c r="N110" s="843"/>
      <c r="O110" s="806"/>
      <c r="P110" s="807"/>
      <c r="Q110" s="811"/>
      <c r="R110" s="812"/>
      <c r="S110" s="813"/>
      <c r="T110" s="816"/>
      <c r="U110" s="817"/>
      <c r="V110" s="819"/>
      <c r="W110" s="832"/>
      <c r="X110" s="833"/>
      <c r="Y110" s="835"/>
      <c r="Z110" s="844" t="s">
        <v>181</v>
      </c>
      <c r="AA110" s="845"/>
      <c r="AB110" s="845"/>
      <c r="AC110" s="846"/>
      <c r="AD110" s="847" t="s">
        <v>297</v>
      </c>
      <c r="AE110" s="848"/>
      <c r="AF110" s="835"/>
      <c r="AG110" s="821"/>
      <c r="AH110" s="821"/>
      <c r="AI110" s="821"/>
      <c r="AJ110" s="821"/>
      <c r="AK110" s="821"/>
      <c r="AL110" s="821"/>
      <c r="AM110" s="821"/>
      <c r="AN110" s="821"/>
      <c r="AO110" s="821"/>
      <c r="AP110" s="821"/>
      <c r="AQ110" s="821"/>
      <c r="AR110" s="829"/>
      <c r="AS110" s="829"/>
      <c r="AT110" s="829"/>
      <c r="AU110" s="829"/>
      <c r="AV110" s="829"/>
      <c r="AW110" s="829"/>
      <c r="AX110" s="840"/>
      <c r="AY110" s="840"/>
      <c r="AZ110" s="840"/>
      <c r="BA110" s="840"/>
      <c r="BB110" s="840"/>
      <c r="BC110" s="840"/>
      <c r="BD110" s="840"/>
      <c r="BE110" s="840"/>
      <c r="BF110" s="840"/>
      <c r="BG110" s="840"/>
      <c r="BH110" s="840"/>
      <c r="BI110" s="825"/>
      <c r="BJ110" s="851"/>
      <c r="BK110" s="852"/>
      <c r="BL110" s="855"/>
      <c r="BM110" s="856"/>
      <c r="BN110" s="828"/>
      <c r="BO110" s="829"/>
      <c r="BP110" s="829"/>
      <c r="BQ110" s="829"/>
      <c r="BR110" s="829"/>
      <c r="BS110" s="829"/>
      <c r="BT110" s="821"/>
      <c r="BU110" s="821"/>
      <c r="BV110" s="821"/>
      <c r="BW110" s="821"/>
      <c r="BX110" s="821"/>
      <c r="BY110" s="821"/>
      <c r="BZ110" s="821"/>
      <c r="CA110" s="821"/>
      <c r="CB110" s="821"/>
      <c r="CC110" s="821"/>
      <c r="CD110" s="821"/>
      <c r="CE110" s="816"/>
      <c r="CF110" s="824"/>
      <c r="CG110" s="825"/>
      <c r="CH110" s="827"/>
      <c r="CO110" s="2"/>
      <c r="CP110" s="2"/>
    </row>
    <row r="111" spans="2:94" ht="14.25" customHeight="1" x14ac:dyDescent="0.15">
      <c r="C111" s="905" t="s">
        <v>699</v>
      </c>
      <c r="D111" s="906"/>
      <c r="E111" s="907"/>
      <c r="F111" s="908"/>
      <c r="G111" s="909"/>
      <c r="H111" s="909"/>
      <c r="I111" s="909"/>
      <c r="J111" s="909"/>
      <c r="K111" s="909"/>
      <c r="L111" s="909">
        <f>SUM(F111:K120)</f>
        <v>0</v>
      </c>
      <c r="M111" s="909"/>
      <c r="N111" s="914"/>
      <c r="O111" s="917" t="s">
        <v>12</v>
      </c>
      <c r="P111" s="918"/>
      <c r="Q111" s="886" t="s">
        <v>284</v>
      </c>
      <c r="R111" s="887"/>
      <c r="S111" s="888"/>
      <c r="T111" s="166"/>
      <c r="U111" s="167"/>
      <c r="V111" s="167"/>
      <c r="W111" s="167"/>
      <c r="X111" s="167"/>
      <c r="Y111" s="167"/>
      <c r="Z111" s="857"/>
      <c r="AA111" s="858"/>
      <c r="AB111" s="858"/>
      <c r="AC111" s="858"/>
      <c r="AD111" s="858"/>
      <c r="AE111" s="859"/>
      <c r="AF111" s="167"/>
      <c r="AG111" s="167"/>
      <c r="AH111" s="167"/>
      <c r="AI111" s="167"/>
      <c r="AJ111" s="167"/>
      <c r="AK111" s="167"/>
      <c r="AL111" s="167"/>
      <c r="AM111" s="167"/>
      <c r="AN111" s="167"/>
      <c r="AO111" s="167"/>
      <c r="AP111" s="167"/>
      <c r="AQ111" s="167"/>
      <c r="AR111" s="857"/>
      <c r="AS111" s="858"/>
      <c r="AT111" s="858"/>
      <c r="AU111" s="858"/>
      <c r="AV111" s="858"/>
      <c r="AW111" s="859"/>
      <c r="AX111" s="167"/>
      <c r="AY111" s="167"/>
      <c r="AZ111" s="167"/>
      <c r="BA111" s="167"/>
      <c r="BB111" s="167"/>
      <c r="BC111" s="167"/>
      <c r="BD111" s="167"/>
      <c r="BE111" s="167"/>
      <c r="BF111" s="167"/>
      <c r="BG111" s="167"/>
      <c r="BH111" s="167"/>
      <c r="BI111" s="167"/>
      <c r="BJ111" s="168"/>
      <c r="BK111" s="168"/>
      <c r="BL111" s="168"/>
      <c r="BM111" s="168"/>
      <c r="BN111" s="857"/>
      <c r="BO111" s="858"/>
      <c r="BP111" s="858"/>
      <c r="BQ111" s="858"/>
      <c r="BR111" s="858"/>
      <c r="BS111" s="859"/>
      <c r="BT111" s="167"/>
      <c r="BU111" s="167"/>
      <c r="BV111" s="167"/>
      <c r="BW111" s="167"/>
      <c r="BX111" s="167"/>
      <c r="BY111" s="167"/>
      <c r="BZ111" s="167"/>
      <c r="CA111" s="167"/>
      <c r="CB111" s="167"/>
      <c r="CC111" s="167"/>
      <c r="CD111" s="167"/>
      <c r="CE111" s="167"/>
      <c r="CF111" s="167"/>
      <c r="CG111" s="167"/>
      <c r="CH111" s="169"/>
      <c r="CI111" s="860" t="s">
        <v>161</v>
      </c>
      <c r="CJ111" s="861"/>
      <c r="CK111" s="861"/>
      <c r="CL111" s="861"/>
      <c r="CM111" s="861"/>
      <c r="CN111" s="861"/>
      <c r="CO111" s="862"/>
      <c r="CP111" s="1"/>
    </row>
    <row r="112" spans="2:94" ht="14.25" customHeight="1" x14ac:dyDescent="0.15">
      <c r="C112" s="891"/>
      <c r="D112" s="1144"/>
      <c r="E112" s="893"/>
      <c r="F112" s="910"/>
      <c r="G112" s="911"/>
      <c r="H112" s="911"/>
      <c r="I112" s="911"/>
      <c r="J112" s="911"/>
      <c r="K112" s="911"/>
      <c r="L112" s="911"/>
      <c r="M112" s="911"/>
      <c r="N112" s="915"/>
      <c r="O112" s="919"/>
      <c r="P112" s="920"/>
      <c r="Q112" s="863" t="s">
        <v>285</v>
      </c>
      <c r="R112" s="1145"/>
      <c r="S112" s="865"/>
      <c r="T112" s="156"/>
      <c r="U112" s="209"/>
      <c r="V112" s="209"/>
      <c r="W112" s="209"/>
      <c r="X112" s="209"/>
      <c r="Y112" s="209"/>
      <c r="Z112" s="869"/>
      <c r="AA112" s="870"/>
      <c r="AB112" s="870"/>
      <c r="AC112" s="870"/>
      <c r="AD112" s="870"/>
      <c r="AE112" s="871"/>
      <c r="AF112" s="209"/>
      <c r="AG112" s="209"/>
      <c r="AH112" s="209"/>
      <c r="AI112" s="209"/>
      <c r="AJ112" s="209"/>
      <c r="AK112" s="209"/>
      <c r="AL112" s="209"/>
      <c r="AM112" s="209"/>
      <c r="AN112" s="209"/>
      <c r="AO112" s="209"/>
      <c r="AP112" s="209"/>
      <c r="AQ112" s="209"/>
      <c r="AR112" s="875"/>
      <c r="AS112" s="876"/>
      <c r="AT112" s="876"/>
      <c r="AU112" s="876"/>
      <c r="AV112" s="876"/>
      <c r="AW112" s="877"/>
      <c r="AX112" s="209"/>
      <c r="AY112" s="209"/>
      <c r="AZ112" s="209"/>
      <c r="BA112" s="209"/>
      <c r="BB112" s="209"/>
      <c r="BC112" s="209"/>
      <c r="BD112" s="209"/>
      <c r="BE112" s="209"/>
      <c r="BF112" s="209"/>
      <c r="BG112" s="209"/>
      <c r="BH112" s="209"/>
      <c r="BI112" s="209"/>
      <c r="BJ112" s="878" t="s">
        <v>281</v>
      </c>
      <c r="BK112" s="879"/>
      <c r="BL112" s="882" t="s">
        <v>138</v>
      </c>
      <c r="BM112" s="883"/>
      <c r="BN112" s="875"/>
      <c r="BO112" s="876"/>
      <c r="BP112" s="876"/>
      <c r="BQ112" s="876"/>
      <c r="BR112" s="876"/>
      <c r="BS112" s="877"/>
      <c r="BT112" s="209"/>
      <c r="BU112" s="209"/>
      <c r="BV112" s="209"/>
      <c r="BW112" s="209"/>
      <c r="BX112" s="209"/>
      <c r="BY112" s="209"/>
      <c r="BZ112" s="209"/>
      <c r="CA112" s="209"/>
      <c r="CB112" s="209"/>
      <c r="CC112" s="209"/>
      <c r="CD112" s="209"/>
      <c r="CE112" s="209"/>
      <c r="CF112" s="209"/>
      <c r="CG112" s="209"/>
      <c r="CH112" s="157"/>
      <c r="CI112" s="889" t="s">
        <v>282</v>
      </c>
      <c r="CJ112" s="890"/>
      <c r="CK112" s="890"/>
      <c r="CL112" s="890"/>
      <c r="CM112" s="890"/>
      <c r="CN112" s="890"/>
      <c r="CO112" s="129" t="s">
        <v>286</v>
      </c>
      <c r="CP112" s="1"/>
    </row>
    <row r="113" spans="2:94" ht="14.25" customHeight="1" x14ac:dyDescent="0.15">
      <c r="C113" s="891"/>
      <c r="D113" s="1144"/>
      <c r="E113" s="893"/>
      <c r="F113" s="910"/>
      <c r="G113" s="911"/>
      <c r="H113" s="911"/>
      <c r="I113" s="911"/>
      <c r="J113" s="911"/>
      <c r="K113" s="911"/>
      <c r="L113" s="911"/>
      <c r="M113" s="911"/>
      <c r="N113" s="915"/>
      <c r="O113" s="919"/>
      <c r="P113" s="920"/>
      <c r="Q113" s="863"/>
      <c r="R113" s="1145"/>
      <c r="S113" s="865"/>
      <c r="T113" s="156"/>
      <c r="U113" s="209"/>
      <c r="V113" s="209"/>
      <c r="W113" s="209"/>
      <c r="X113" s="209"/>
      <c r="Y113" s="209"/>
      <c r="Z113" s="869"/>
      <c r="AA113" s="870"/>
      <c r="AB113" s="870"/>
      <c r="AC113" s="870"/>
      <c r="AD113" s="870"/>
      <c r="AE113" s="871"/>
      <c r="AF113" s="209"/>
      <c r="AG113" s="209"/>
      <c r="AH113" s="209"/>
      <c r="AI113" s="209"/>
      <c r="AJ113" s="209"/>
      <c r="AK113" s="209"/>
      <c r="AL113" s="209"/>
      <c r="AM113" s="209"/>
      <c r="AN113" s="209"/>
      <c r="AO113" s="209"/>
      <c r="AP113" s="209"/>
      <c r="AQ113" s="209"/>
      <c r="AR113" s="869"/>
      <c r="AS113" s="1146"/>
      <c r="AT113" s="1146"/>
      <c r="AU113" s="1146"/>
      <c r="AV113" s="1146"/>
      <c r="AW113" s="871"/>
      <c r="AX113" s="209"/>
      <c r="AY113" s="209"/>
      <c r="AZ113" s="209"/>
      <c r="BA113" s="209"/>
      <c r="BB113" s="209"/>
      <c r="BC113" s="209"/>
      <c r="BD113" s="209"/>
      <c r="BE113" s="209"/>
      <c r="BF113" s="209"/>
      <c r="BG113" s="209"/>
      <c r="BH113" s="209"/>
      <c r="BI113" s="209"/>
      <c r="BJ113" s="1147"/>
      <c r="BK113" s="1148"/>
      <c r="BL113" s="1149"/>
      <c r="BM113" s="1150"/>
      <c r="BN113" s="869"/>
      <c r="BO113" s="1146"/>
      <c r="BP113" s="1146"/>
      <c r="BQ113" s="1146"/>
      <c r="BR113" s="1146"/>
      <c r="BS113" s="871"/>
      <c r="BT113" s="209"/>
      <c r="BU113" s="209"/>
      <c r="BV113" s="209"/>
      <c r="BW113" s="209"/>
      <c r="BX113" s="209"/>
      <c r="BY113" s="209"/>
      <c r="BZ113" s="209"/>
      <c r="CA113" s="209"/>
      <c r="CB113" s="209"/>
      <c r="CC113" s="209"/>
      <c r="CD113" s="209"/>
      <c r="CE113" s="209"/>
      <c r="CF113" s="209"/>
      <c r="CG113" s="209"/>
      <c r="CH113" s="157"/>
      <c r="CI113" s="1151"/>
      <c r="CJ113" s="1152"/>
      <c r="CK113" s="1152"/>
      <c r="CL113" s="1152"/>
      <c r="CM113" s="1152"/>
      <c r="CN113" s="1152"/>
      <c r="CO113" s="586"/>
      <c r="CP113" s="1"/>
    </row>
    <row r="114" spans="2:94" ht="14.25" customHeight="1" x14ac:dyDescent="0.15">
      <c r="C114" s="891"/>
      <c r="D114" s="1144"/>
      <c r="E114" s="893"/>
      <c r="F114" s="910"/>
      <c r="G114" s="911"/>
      <c r="H114" s="911"/>
      <c r="I114" s="911"/>
      <c r="J114" s="911"/>
      <c r="K114" s="911"/>
      <c r="L114" s="911"/>
      <c r="M114" s="911"/>
      <c r="N114" s="915"/>
      <c r="O114" s="919"/>
      <c r="P114" s="920"/>
      <c r="Q114" s="866" t="s">
        <v>698</v>
      </c>
      <c r="R114" s="867"/>
      <c r="S114" s="868"/>
      <c r="T114" s="566"/>
      <c r="U114" s="567"/>
      <c r="V114" s="567"/>
      <c r="W114" s="567"/>
      <c r="X114" s="567"/>
      <c r="Y114" s="567"/>
      <c r="Z114" s="872"/>
      <c r="AA114" s="873"/>
      <c r="AB114" s="873"/>
      <c r="AC114" s="873"/>
      <c r="AD114" s="873"/>
      <c r="AE114" s="874"/>
      <c r="AF114" s="567"/>
      <c r="AG114" s="567"/>
      <c r="AH114" s="567"/>
      <c r="AI114" s="567"/>
      <c r="AJ114" s="567"/>
      <c r="AK114" s="567"/>
      <c r="AL114" s="567"/>
      <c r="AM114" s="567"/>
      <c r="AN114" s="567"/>
      <c r="AO114" s="567"/>
      <c r="AP114" s="567"/>
      <c r="AQ114" s="567"/>
      <c r="AR114" s="872"/>
      <c r="AS114" s="873"/>
      <c r="AT114" s="873"/>
      <c r="AU114" s="873"/>
      <c r="AV114" s="873"/>
      <c r="AW114" s="874"/>
      <c r="AX114" s="567"/>
      <c r="AY114" s="567"/>
      <c r="AZ114" s="567"/>
      <c r="BA114" s="567"/>
      <c r="BB114" s="567"/>
      <c r="BC114" s="567"/>
      <c r="BD114" s="567"/>
      <c r="BE114" s="567"/>
      <c r="BF114" s="567"/>
      <c r="BG114" s="567"/>
      <c r="BH114" s="567"/>
      <c r="BI114" s="567"/>
      <c r="BJ114" s="569"/>
      <c r="BK114" s="569"/>
      <c r="BL114" s="570"/>
      <c r="BM114" s="571"/>
      <c r="BN114" s="872"/>
      <c r="BO114" s="873"/>
      <c r="BP114" s="873"/>
      <c r="BQ114" s="873"/>
      <c r="BR114" s="873"/>
      <c r="BS114" s="874"/>
      <c r="BT114" s="567"/>
      <c r="BU114" s="567"/>
      <c r="BV114" s="567"/>
      <c r="BW114" s="567"/>
      <c r="BX114" s="567"/>
      <c r="BY114" s="567"/>
      <c r="BZ114" s="567"/>
      <c r="CA114" s="567"/>
      <c r="CB114" s="567"/>
      <c r="CC114" s="567"/>
      <c r="CD114" s="567"/>
      <c r="CE114" s="567"/>
      <c r="CF114" s="567"/>
      <c r="CG114" s="567"/>
      <c r="CH114" s="568"/>
      <c r="CI114" s="894" t="s">
        <v>283</v>
      </c>
      <c r="CJ114" s="895"/>
      <c r="CK114" s="895"/>
      <c r="CL114" s="895"/>
      <c r="CM114" s="895"/>
      <c r="CN114" s="895"/>
      <c r="CO114" s="130" t="s">
        <v>286</v>
      </c>
      <c r="CP114" s="1"/>
    </row>
    <row r="115" spans="2:94" ht="14.25" customHeight="1" thickBot="1" x14ac:dyDescent="0.2">
      <c r="C115" s="896" t="s">
        <v>196</v>
      </c>
      <c r="D115" s="897"/>
      <c r="E115" s="898"/>
      <c r="F115" s="910"/>
      <c r="G115" s="911"/>
      <c r="H115" s="911"/>
      <c r="I115" s="911"/>
      <c r="J115" s="911"/>
      <c r="K115" s="911"/>
      <c r="L115" s="911"/>
      <c r="M115" s="911"/>
      <c r="N115" s="915"/>
      <c r="O115" s="919"/>
      <c r="P115" s="920"/>
      <c r="Q115" s="899" t="s">
        <v>20</v>
      </c>
      <c r="R115" s="900"/>
      <c r="S115" s="901"/>
      <c r="T115" s="158"/>
      <c r="U115" s="159"/>
      <c r="V115" s="159"/>
      <c r="W115" s="159"/>
      <c r="X115" s="159"/>
      <c r="Y115" s="159"/>
      <c r="Z115" s="902"/>
      <c r="AA115" s="903"/>
      <c r="AB115" s="903"/>
      <c r="AC115" s="903"/>
      <c r="AD115" s="903"/>
      <c r="AE115" s="904"/>
      <c r="AF115" s="159"/>
      <c r="AG115" s="159"/>
      <c r="AH115" s="159"/>
      <c r="AI115" s="159"/>
      <c r="AJ115" s="159"/>
      <c r="AK115" s="159"/>
      <c r="AL115" s="159"/>
      <c r="AM115" s="159"/>
      <c r="AN115" s="159"/>
      <c r="AO115" s="159"/>
      <c r="AP115" s="159"/>
      <c r="AQ115" s="159"/>
      <c r="AR115" s="902"/>
      <c r="AS115" s="903"/>
      <c r="AT115" s="903"/>
      <c r="AU115" s="903"/>
      <c r="AV115" s="903"/>
      <c r="AW115" s="904"/>
      <c r="AX115" s="159"/>
      <c r="AY115" s="159"/>
      <c r="AZ115" s="159"/>
      <c r="BA115" s="159"/>
      <c r="BB115" s="159"/>
      <c r="BC115" s="159"/>
      <c r="BD115" s="159"/>
      <c r="BE115" s="159"/>
      <c r="BF115" s="159"/>
      <c r="BG115" s="159"/>
      <c r="BH115" s="159"/>
      <c r="BI115" s="159"/>
      <c r="BJ115" s="152"/>
      <c r="BK115" s="152"/>
      <c r="BL115" s="152"/>
      <c r="BM115" s="152"/>
      <c r="BN115" s="902"/>
      <c r="BO115" s="903"/>
      <c r="BP115" s="903"/>
      <c r="BQ115" s="903"/>
      <c r="BR115" s="903"/>
      <c r="BS115" s="904"/>
      <c r="BT115" s="159"/>
      <c r="BU115" s="159"/>
      <c r="BV115" s="159"/>
      <c r="BW115" s="159"/>
      <c r="BX115" s="159"/>
      <c r="BY115" s="159"/>
      <c r="BZ115" s="159"/>
      <c r="CA115" s="159"/>
      <c r="CB115" s="159"/>
      <c r="CC115" s="159"/>
      <c r="CD115" s="159"/>
      <c r="CE115" s="159"/>
      <c r="CF115" s="159"/>
      <c r="CG115" s="159"/>
      <c r="CH115" s="160"/>
      <c r="CI115" s="927" t="s">
        <v>287</v>
      </c>
      <c r="CJ115" s="928"/>
      <c r="CK115" s="928"/>
      <c r="CL115" s="928"/>
      <c r="CM115" s="928"/>
      <c r="CN115" s="928"/>
      <c r="CO115" s="929"/>
      <c r="CP115" s="1"/>
    </row>
    <row r="116" spans="2:94" ht="14.25" customHeight="1" x14ac:dyDescent="0.15">
      <c r="C116" s="891"/>
      <c r="D116" s="892"/>
      <c r="E116" s="893"/>
      <c r="F116" s="910"/>
      <c r="G116" s="911"/>
      <c r="H116" s="911"/>
      <c r="I116" s="911"/>
      <c r="J116" s="911"/>
      <c r="K116" s="911"/>
      <c r="L116" s="911"/>
      <c r="M116" s="911"/>
      <c r="N116" s="915"/>
      <c r="O116" s="917" t="s">
        <v>14</v>
      </c>
      <c r="P116" s="918"/>
      <c r="Q116" s="886" t="s">
        <v>284</v>
      </c>
      <c r="R116" s="887"/>
      <c r="S116" s="888"/>
      <c r="T116" s="166"/>
      <c r="U116" s="167"/>
      <c r="V116" s="167"/>
      <c r="W116" s="167"/>
      <c r="X116" s="167"/>
      <c r="Y116" s="167"/>
      <c r="Z116" s="857"/>
      <c r="AA116" s="858"/>
      <c r="AB116" s="858"/>
      <c r="AC116" s="858"/>
      <c r="AD116" s="858"/>
      <c r="AE116" s="859"/>
      <c r="AF116" s="167"/>
      <c r="AG116" s="167"/>
      <c r="AH116" s="167"/>
      <c r="AI116" s="167"/>
      <c r="AJ116" s="167"/>
      <c r="AK116" s="167"/>
      <c r="AL116" s="167"/>
      <c r="AM116" s="167"/>
      <c r="AN116" s="167"/>
      <c r="AO116" s="167"/>
      <c r="AP116" s="167"/>
      <c r="AQ116" s="167"/>
      <c r="AR116" s="857"/>
      <c r="AS116" s="858"/>
      <c r="AT116" s="858"/>
      <c r="AU116" s="858"/>
      <c r="AV116" s="858"/>
      <c r="AW116" s="859"/>
      <c r="AX116" s="167"/>
      <c r="AY116" s="167"/>
      <c r="AZ116" s="167"/>
      <c r="BA116" s="167"/>
      <c r="BB116" s="167"/>
      <c r="BC116" s="167"/>
      <c r="BD116" s="167"/>
      <c r="BE116" s="167"/>
      <c r="BF116" s="167"/>
      <c r="BG116" s="167"/>
      <c r="BH116" s="167"/>
      <c r="BI116" s="167"/>
      <c r="BJ116" s="168"/>
      <c r="BK116" s="168"/>
      <c r="BL116" s="168"/>
      <c r="BM116" s="168"/>
      <c r="BN116" s="857"/>
      <c r="BO116" s="858"/>
      <c r="BP116" s="858"/>
      <c r="BQ116" s="858"/>
      <c r="BR116" s="858"/>
      <c r="BS116" s="859"/>
      <c r="BT116" s="167"/>
      <c r="BU116" s="167"/>
      <c r="BV116" s="167"/>
      <c r="BW116" s="167"/>
      <c r="BX116" s="167"/>
      <c r="BY116" s="167"/>
      <c r="BZ116" s="167"/>
      <c r="CA116" s="167"/>
      <c r="CB116" s="167"/>
      <c r="CC116" s="167"/>
      <c r="CD116" s="167"/>
      <c r="CE116" s="167"/>
      <c r="CF116" s="167"/>
      <c r="CG116" s="167"/>
      <c r="CH116" s="169"/>
      <c r="CI116" s="932"/>
      <c r="CJ116" s="933"/>
      <c r="CK116" s="933"/>
      <c r="CL116" s="933"/>
      <c r="CM116" s="933"/>
      <c r="CN116" s="933"/>
      <c r="CO116" s="934"/>
      <c r="CP116" s="1"/>
    </row>
    <row r="117" spans="2:94" ht="16.5" x14ac:dyDescent="0.15">
      <c r="C117" s="891" t="s">
        <v>19</v>
      </c>
      <c r="D117" s="892"/>
      <c r="E117" s="893"/>
      <c r="F117" s="910"/>
      <c r="G117" s="911"/>
      <c r="H117" s="911"/>
      <c r="I117" s="911"/>
      <c r="J117" s="911"/>
      <c r="K117" s="911"/>
      <c r="L117" s="911"/>
      <c r="M117" s="911"/>
      <c r="N117" s="915"/>
      <c r="O117" s="919"/>
      <c r="P117" s="920"/>
      <c r="Q117" s="863" t="s">
        <v>285</v>
      </c>
      <c r="R117" s="1145"/>
      <c r="S117" s="865"/>
      <c r="T117" s="156"/>
      <c r="U117" s="209"/>
      <c r="V117" s="209"/>
      <c r="W117" s="209"/>
      <c r="X117" s="209"/>
      <c r="Y117" s="209"/>
      <c r="Z117" s="869"/>
      <c r="AA117" s="870"/>
      <c r="AB117" s="870"/>
      <c r="AC117" s="870"/>
      <c r="AD117" s="870"/>
      <c r="AE117" s="871"/>
      <c r="AF117" s="209"/>
      <c r="AG117" s="209"/>
      <c r="AH117" s="209"/>
      <c r="AI117" s="209"/>
      <c r="AJ117" s="209"/>
      <c r="AK117" s="209"/>
      <c r="AL117" s="209"/>
      <c r="AM117" s="209"/>
      <c r="AN117" s="209"/>
      <c r="AO117" s="209"/>
      <c r="AP117" s="209"/>
      <c r="AQ117" s="209"/>
      <c r="AR117" s="875"/>
      <c r="AS117" s="876"/>
      <c r="AT117" s="876"/>
      <c r="AU117" s="876"/>
      <c r="AV117" s="876"/>
      <c r="AW117" s="877"/>
      <c r="AX117" s="209"/>
      <c r="AY117" s="209"/>
      <c r="AZ117" s="209"/>
      <c r="BA117" s="209"/>
      <c r="BB117" s="209"/>
      <c r="BC117" s="209"/>
      <c r="BD117" s="209"/>
      <c r="BE117" s="209"/>
      <c r="BF117" s="209"/>
      <c r="BG117" s="209"/>
      <c r="BH117" s="209"/>
      <c r="BI117" s="209"/>
      <c r="BJ117" s="878" t="s">
        <v>281</v>
      </c>
      <c r="BK117" s="879"/>
      <c r="BL117" s="882" t="s">
        <v>138</v>
      </c>
      <c r="BM117" s="883"/>
      <c r="BN117" s="875"/>
      <c r="BO117" s="876"/>
      <c r="BP117" s="876"/>
      <c r="BQ117" s="876"/>
      <c r="BR117" s="876"/>
      <c r="BS117" s="877"/>
      <c r="BT117" s="209"/>
      <c r="BU117" s="209"/>
      <c r="BV117" s="209"/>
      <c r="BW117" s="209"/>
      <c r="BX117" s="209"/>
      <c r="BY117" s="209"/>
      <c r="BZ117" s="209"/>
      <c r="CA117" s="209"/>
      <c r="CB117" s="209"/>
      <c r="CC117" s="209"/>
      <c r="CD117" s="209"/>
      <c r="CE117" s="209"/>
      <c r="CF117" s="209"/>
      <c r="CG117" s="209"/>
      <c r="CH117" s="157"/>
      <c r="CI117" s="1153"/>
      <c r="CJ117" s="1154"/>
      <c r="CK117" s="1154"/>
      <c r="CL117" s="1154"/>
      <c r="CM117" s="1154"/>
      <c r="CN117" s="1154"/>
      <c r="CO117" s="1155"/>
      <c r="CP117" s="564"/>
    </row>
    <row r="118" spans="2:94" ht="16.5" x14ac:dyDescent="0.15">
      <c r="C118" s="891" t="str">
        <f>IF(OR($I$15="",C114="",C116=""),"（   ）",TEXT(WEEKDAY(DATE(2018+$I$15,C114,C116)),"(aaa)"))</f>
        <v>（   ）</v>
      </c>
      <c r="D118" s="1144"/>
      <c r="E118" s="893"/>
      <c r="F118" s="910"/>
      <c r="G118" s="911"/>
      <c r="H118" s="911"/>
      <c r="I118" s="911"/>
      <c r="J118" s="911"/>
      <c r="K118" s="911"/>
      <c r="L118" s="911"/>
      <c r="M118" s="911"/>
      <c r="N118" s="915"/>
      <c r="O118" s="919"/>
      <c r="P118" s="920"/>
      <c r="Q118" s="863"/>
      <c r="R118" s="1145"/>
      <c r="S118" s="865"/>
      <c r="T118" s="156"/>
      <c r="U118" s="209"/>
      <c r="V118" s="209"/>
      <c r="W118" s="209"/>
      <c r="X118" s="209"/>
      <c r="Y118" s="209"/>
      <c r="Z118" s="869"/>
      <c r="AA118" s="870"/>
      <c r="AB118" s="870"/>
      <c r="AC118" s="870"/>
      <c r="AD118" s="870"/>
      <c r="AE118" s="871"/>
      <c r="AF118" s="209"/>
      <c r="AG118" s="209"/>
      <c r="AH118" s="209"/>
      <c r="AI118" s="209"/>
      <c r="AJ118" s="209"/>
      <c r="AK118" s="209"/>
      <c r="AL118" s="209"/>
      <c r="AM118" s="209"/>
      <c r="AN118" s="209"/>
      <c r="AO118" s="209"/>
      <c r="AP118" s="209"/>
      <c r="AQ118" s="209"/>
      <c r="AR118" s="869"/>
      <c r="AS118" s="1146"/>
      <c r="AT118" s="1146"/>
      <c r="AU118" s="1146"/>
      <c r="AV118" s="1146"/>
      <c r="AW118" s="871"/>
      <c r="AX118" s="209"/>
      <c r="AY118" s="209"/>
      <c r="AZ118" s="209"/>
      <c r="BA118" s="209"/>
      <c r="BB118" s="209"/>
      <c r="BC118" s="209"/>
      <c r="BD118" s="209"/>
      <c r="BE118" s="209"/>
      <c r="BF118" s="209"/>
      <c r="BG118" s="209"/>
      <c r="BH118" s="209"/>
      <c r="BI118" s="209"/>
      <c r="BJ118" s="1147"/>
      <c r="BK118" s="1148"/>
      <c r="BL118" s="1149"/>
      <c r="BM118" s="1150"/>
      <c r="BN118" s="869"/>
      <c r="BO118" s="1146"/>
      <c r="BP118" s="1146"/>
      <c r="BQ118" s="1146"/>
      <c r="BR118" s="1146"/>
      <c r="BS118" s="871"/>
      <c r="BT118" s="209"/>
      <c r="BU118" s="209"/>
      <c r="BV118" s="209"/>
      <c r="BW118" s="209"/>
      <c r="BX118" s="209"/>
      <c r="BY118" s="209"/>
      <c r="BZ118" s="209"/>
      <c r="CA118" s="209"/>
      <c r="CB118" s="209"/>
      <c r="CC118" s="209"/>
      <c r="CD118" s="209"/>
      <c r="CE118" s="209"/>
      <c r="CF118" s="209"/>
      <c r="CG118" s="209"/>
      <c r="CH118" s="157"/>
      <c r="CI118" s="924"/>
      <c r="CJ118" s="925"/>
      <c r="CK118" s="925"/>
      <c r="CL118" s="925"/>
      <c r="CM118" s="925"/>
      <c r="CN118" s="925"/>
      <c r="CO118" s="926"/>
      <c r="CP118" s="564"/>
    </row>
    <row r="119" spans="2:94" ht="16.5" x14ac:dyDescent="0.15">
      <c r="C119" s="891"/>
      <c r="D119" s="1144"/>
      <c r="E119" s="893"/>
      <c r="F119" s="910"/>
      <c r="G119" s="911"/>
      <c r="H119" s="911"/>
      <c r="I119" s="911"/>
      <c r="J119" s="911"/>
      <c r="K119" s="911"/>
      <c r="L119" s="911"/>
      <c r="M119" s="911"/>
      <c r="N119" s="915"/>
      <c r="O119" s="919"/>
      <c r="P119" s="920"/>
      <c r="Q119" s="866" t="s">
        <v>698</v>
      </c>
      <c r="R119" s="867"/>
      <c r="S119" s="868"/>
      <c r="T119" s="566"/>
      <c r="U119" s="567"/>
      <c r="V119" s="567"/>
      <c r="W119" s="567"/>
      <c r="X119" s="567"/>
      <c r="Y119" s="567"/>
      <c r="Z119" s="872"/>
      <c r="AA119" s="873"/>
      <c r="AB119" s="873"/>
      <c r="AC119" s="873"/>
      <c r="AD119" s="873"/>
      <c r="AE119" s="874"/>
      <c r="AF119" s="567"/>
      <c r="AG119" s="567"/>
      <c r="AH119" s="567"/>
      <c r="AI119" s="567"/>
      <c r="AJ119" s="567"/>
      <c r="AK119" s="567"/>
      <c r="AL119" s="567"/>
      <c r="AM119" s="567"/>
      <c r="AN119" s="567"/>
      <c r="AO119" s="567"/>
      <c r="AP119" s="567"/>
      <c r="AQ119" s="567"/>
      <c r="AR119" s="872"/>
      <c r="AS119" s="873"/>
      <c r="AT119" s="873"/>
      <c r="AU119" s="873"/>
      <c r="AV119" s="873"/>
      <c r="AW119" s="874"/>
      <c r="AX119" s="567"/>
      <c r="AY119" s="567"/>
      <c r="AZ119" s="567"/>
      <c r="BA119" s="567"/>
      <c r="BB119" s="567"/>
      <c r="BC119" s="567"/>
      <c r="BD119" s="567"/>
      <c r="BE119" s="567"/>
      <c r="BF119" s="567"/>
      <c r="BG119" s="567"/>
      <c r="BH119" s="567"/>
      <c r="BI119" s="567"/>
      <c r="BJ119" s="569"/>
      <c r="BK119" s="569"/>
      <c r="BL119" s="570"/>
      <c r="BM119" s="571"/>
      <c r="BN119" s="872"/>
      <c r="BO119" s="873"/>
      <c r="BP119" s="873"/>
      <c r="BQ119" s="873"/>
      <c r="BR119" s="873"/>
      <c r="BS119" s="874"/>
      <c r="BT119" s="567"/>
      <c r="BU119" s="567"/>
      <c r="BV119" s="567"/>
      <c r="BW119" s="567"/>
      <c r="BX119" s="567"/>
      <c r="BY119" s="567"/>
      <c r="BZ119" s="567"/>
      <c r="CA119" s="567"/>
      <c r="CB119" s="567"/>
      <c r="CC119" s="567"/>
      <c r="CD119" s="567"/>
      <c r="CE119" s="567"/>
      <c r="CF119" s="567"/>
      <c r="CG119" s="567"/>
      <c r="CH119" s="568"/>
      <c r="CI119" s="924"/>
      <c r="CJ119" s="925"/>
      <c r="CK119" s="925"/>
      <c r="CL119" s="925"/>
      <c r="CM119" s="925"/>
      <c r="CN119" s="925"/>
      <c r="CO119" s="926"/>
      <c r="CP119" s="564"/>
    </row>
    <row r="120" spans="2:94" ht="14.25" customHeight="1" thickBot="1" x14ac:dyDescent="0.2">
      <c r="C120" s="921"/>
      <c r="D120" s="922"/>
      <c r="E120" s="923"/>
      <c r="F120" s="912"/>
      <c r="G120" s="913"/>
      <c r="H120" s="913"/>
      <c r="I120" s="913"/>
      <c r="J120" s="913"/>
      <c r="K120" s="913"/>
      <c r="L120" s="913"/>
      <c r="M120" s="913"/>
      <c r="N120" s="916"/>
      <c r="O120" s="930"/>
      <c r="P120" s="931"/>
      <c r="Q120" s="899" t="s">
        <v>20</v>
      </c>
      <c r="R120" s="900"/>
      <c r="S120" s="901"/>
      <c r="T120" s="158"/>
      <c r="U120" s="159"/>
      <c r="V120" s="159"/>
      <c r="W120" s="159"/>
      <c r="X120" s="159"/>
      <c r="Y120" s="159"/>
      <c r="Z120" s="902"/>
      <c r="AA120" s="903"/>
      <c r="AB120" s="903"/>
      <c r="AC120" s="903"/>
      <c r="AD120" s="903"/>
      <c r="AE120" s="904"/>
      <c r="AF120" s="159"/>
      <c r="AG120" s="159"/>
      <c r="AH120" s="159"/>
      <c r="AI120" s="159"/>
      <c r="AJ120" s="159"/>
      <c r="AK120" s="159"/>
      <c r="AL120" s="159"/>
      <c r="AM120" s="159"/>
      <c r="AN120" s="159"/>
      <c r="AO120" s="159"/>
      <c r="AP120" s="159"/>
      <c r="AQ120" s="159"/>
      <c r="AR120" s="902"/>
      <c r="AS120" s="903"/>
      <c r="AT120" s="903"/>
      <c r="AU120" s="903"/>
      <c r="AV120" s="903"/>
      <c r="AW120" s="904"/>
      <c r="AX120" s="159"/>
      <c r="AY120" s="159"/>
      <c r="AZ120" s="159"/>
      <c r="BA120" s="159"/>
      <c r="BB120" s="159"/>
      <c r="BC120" s="159"/>
      <c r="BD120" s="159"/>
      <c r="BE120" s="159"/>
      <c r="BF120" s="159"/>
      <c r="BG120" s="159"/>
      <c r="BH120" s="159"/>
      <c r="BI120" s="159"/>
      <c r="BJ120" s="124"/>
      <c r="BK120" s="124"/>
      <c r="BL120" s="124"/>
      <c r="BM120" s="124"/>
      <c r="BN120" s="902"/>
      <c r="BO120" s="903"/>
      <c r="BP120" s="903"/>
      <c r="BQ120" s="903"/>
      <c r="BR120" s="903"/>
      <c r="BS120" s="904"/>
      <c r="BT120" s="159"/>
      <c r="BU120" s="159"/>
      <c r="BV120" s="159"/>
      <c r="BW120" s="159"/>
      <c r="BX120" s="159"/>
      <c r="BY120" s="159"/>
      <c r="BZ120" s="159"/>
      <c r="CA120" s="159"/>
      <c r="CB120" s="159"/>
      <c r="CC120" s="159"/>
      <c r="CD120" s="159"/>
      <c r="CE120" s="159"/>
      <c r="CF120" s="159"/>
      <c r="CG120" s="159"/>
      <c r="CH120" s="160"/>
      <c r="CI120" s="935"/>
      <c r="CJ120" s="936"/>
      <c r="CK120" s="936"/>
      <c r="CL120" s="936"/>
      <c r="CM120" s="936"/>
      <c r="CN120" s="936"/>
      <c r="CO120" s="937"/>
      <c r="CP120" s="564"/>
    </row>
    <row r="121" spans="2:94" ht="14.25" customHeight="1" x14ac:dyDescent="0.15">
      <c r="C121" s="905" t="s">
        <v>700</v>
      </c>
      <c r="D121" s="906"/>
      <c r="E121" s="907"/>
      <c r="F121" s="908"/>
      <c r="G121" s="909"/>
      <c r="H121" s="909"/>
      <c r="I121" s="909"/>
      <c r="J121" s="909"/>
      <c r="K121" s="909"/>
      <c r="L121" s="909">
        <f>SUM(F121:K130)</f>
        <v>0</v>
      </c>
      <c r="M121" s="909"/>
      <c r="N121" s="914"/>
      <c r="O121" s="917" t="s">
        <v>12</v>
      </c>
      <c r="P121" s="918"/>
      <c r="Q121" s="886" t="s">
        <v>284</v>
      </c>
      <c r="R121" s="887"/>
      <c r="S121" s="888"/>
      <c r="T121" s="166"/>
      <c r="U121" s="167"/>
      <c r="V121" s="167"/>
      <c r="W121" s="167"/>
      <c r="X121" s="167"/>
      <c r="Y121" s="167"/>
      <c r="Z121" s="857"/>
      <c r="AA121" s="858"/>
      <c r="AB121" s="858"/>
      <c r="AC121" s="858"/>
      <c r="AD121" s="858"/>
      <c r="AE121" s="859"/>
      <c r="AF121" s="167"/>
      <c r="AG121" s="167"/>
      <c r="AH121" s="167"/>
      <c r="AI121" s="167"/>
      <c r="AJ121" s="167"/>
      <c r="AK121" s="167"/>
      <c r="AL121" s="167"/>
      <c r="AM121" s="167"/>
      <c r="AN121" s="167"/>
      <c r="AO121" s="167"/>
      <c r="AP121" s="167"/>
      <c r="AQ121" s="167"/>
      <c r="AR121" s="857"/>
      <c r="AS121" s="858"/>
      <c r="AT121" s="858"/>
      <c r="AU121" s="858"/>
      <c r="AV121" s="858"/>
      <c r="AW121" s="859"/>
      <c r="AX121" s="167"/>
      <c r="AY121" s="167"/>
      <c r="AZ121" s="167"/>
      <c r="BA121" s="167"/>
      <c r="BB121" s="167"/>
      <c r="BC121" s="167"/>
      <c r="BD121" s="167"/>
      <c r="BE121" s="167"/>
      <c r="BF121" s="167"/>
      <c r="BG121" s="167"/>
      <c r="BH121" s="167"/>
      <c r="BI121" s="167"/>
      <c r="BJ121" s="168"/>
      <c r="BK121" s="168"/>
      <c r="BL121" s="168"/>
      <c r="BM121" s="168"/>
      <c r="BN121" s="857"/>
      <c r="BO121" s="858"/>
      <c r="BP121" s="858"/>
      <c r="BQ121" s="858"/>
      <c r="BR121" s="858"/>
      <c r="BS121" s="859"/>
      <c r="BT121" s="167"/>
      <c r="BU121" s="167"/>
      <c r="BV121" s="167"/>
      <c r="BW121" s="167"/>
      <c r="BX121" s="167"/>
      <c r="BY121" s="167"/>
      <c r="BZ121" s="167"/>
      <c r="CA121" s="167"/>
      <c r="CB121" s="167"/>
      <c r="CC121" s="167"/>
      <c r="CD121" s="167"/>
      <c r="CE121" s="167"/>
      <c r="CF121" s="167"/>
      <c r="CG121" s="167"/>
      <c r="CH121" s="169"/>
      <c r="CI121" s="860" t="s">
        <v>161</v>
      </c>
      <c r="CJ121" s="861"/>
      <c r="CK121" s="861"/>
      <c r="CL121" s="861"/>
      <c r="CM121" s="861"/>
      <c r="CN121" s="861"/>
      <c r="CO121" s="862"/>
      <c r="CP121" s="564"/>
    </row>
    <row r="122" spans="2:94" ht="14.25" customHeight="1" x14ac:dyDescent="0.15">
      <c r="C122" s="891"/>
      <c r="D122" s="1144"/>
      <c r="E122" s="893"/>
      <c r="F122" s="910"/>
      <c r="G122" s="911"/>
      <c r="H122" s="911"/>
      <c r="I122" s="911"/>
      <c r="J122" s="911"/>
      <c r="K122" s="911"/>
      <c r="L122" s="911"/>
      <c r="M122" s="911"/>
      <c r="N122" s="915"/>
      <c r="O122" s="919"/>
      <c r="P122" s="920"/>
      <c r="Q122" s="863" t="s">
        <v>285</v>
      </c>
      <c r="R122" s="1145"/>
      <c r="S122" s="865"/>
      <c r="T122" s="156"/>
      <c r="U122" s="209"/>
      <c r="V122" s="209"/>
      <c r="W122" s="209"/>
      <c r="X122" s="209"/>
      <c r="Y122" s="209"/>
      <c r="Z122" s="869"/>
      <c r="AA122" s="870"/>
      <c r="AB122" s="870"/>
      <c r="AC122" s="870"/>
      <c r="AD122" s="870"/>
      <c r="AE122" s="871"/>
      <c r="AF122" s="209"/>
      <c r="AG122" s="209"/>
      <c r="AH122" s="209"/>
      <c r="AI122" s="209"/>
      <c r="AJ122" s="209"/>
      <c r="AK122" s="209"/>
      <c r="AL122" s="209"/>
      <c r="AM122" s="209"/>
      <c r="AN122" s="209"/>
      <c r="AO122" s="209"/>
      <c r="AP122" s="209"/>
      <c r="AQ122" s="209"/>
      <c r="AR122" s="875"/>
      <c r="AS122" s="876"/>
      <c r="AT122" s="876"/>
      <c r="AU122" s="876"/>
      <c r="AV122" s="876"/>
      <c r="AW122" s="877"/>
      <c r="AX122" s="209"/>
      <c r="AY122" s="209"/>
      <c r="AZ122" s="209"/>
      <c r="BA122" s="209"/>
      <c r="BB122" s="209"/>
      <c r="BC122" s="209"/>
      <c r="BD122" s="209"/>
      <c r="BE122" s="209"/>
      <c r="BF122" s="209"/>
      <c r="BG122" s="209"/>
      <c r="BH122" s="209"/>
      <c r="BI122" s="209"/>
      <c r="BJ122" s="878" t="s">
        <v>281</v>
      </c>
      <c r="BK122" s="879"/>
      <c r="BL122" s="882" t="s">
        <v>138</v>
      </c>
      <c r="BM122" s="883"/>
      <c r="BN122" s="875"/>
      <c r="BO122" s="876"/>
      <c r="BP122" s="876"/>
      <c r="BQ122" s="876"/>
      <c r="BR122" s="876"/>
      <c r="BS122" s="877"/>
      <c r="BT122" s="209"/>
      <c r="BU122" s="209"/>
      <c r="BV122" s="209"/>
      <c r="BW122" s="209"/>
      <c r="BX122" s="209"/>
      <c r="BY122" s="209"/>
      <c r="BZ122" s="209"/>
      <c r="CA122" s="209"/>
      <c r="CB122" s="209"/>
      <c r="CC122" s="209"/>
      <c r="CD122" s="209"/>
      <c r="CE122" s="209"/>
      <c r="CF122" s="209"/>
      <c r="CG122" s="209"/>
      <c r="CH122" s="157"/>
      <c r="CI122" s="889" t="s">
        <v>282</v>
      </c>
      <c r="CJ122" s="890"/>
      <c r="CK122" s="890"/>
      <c r="CL122" s="890"/>
      <c r="CM122" s="890"/>
      <c r="CN122" s="890"/>
      <c r="CO122" s="129" t="s">
        <v>286</v>
      </c>
      <c r="CP122" s="564"/>
    </row>
    <row r="123" spans="2:94" ht="14.25" customHeight="1" x14ac:dyDescent="0.15">
      <c r="B123" s="9"/>
      <c r="C123" s="891"/>
      <c r="D123" s="1144"/>
      <c r="E123" s="893"/>
      <c r="F123" s="910"/>
      <c r="G123" s="911"/>
      <c r="H123" s="911"/>
      <c r="I123" s="911"/>
      <c r="J123" s="911"/>
      <c r="K123" s="911"/>
      <c r="L123" s="911"/>
      <c r="M123" s="911"/>
      <c r="N123" s="915"/>
      <c r="O123" s="919"/>
      <c r="P123" s="920"/>
      <c r="Q123" s="863"/>
      <c r="R123" s="1145"/>
      <c r="S123" s="865"/>
      <c r="T123" s="156"/>
      <c r="U123" s="209"/>
      <c r="V123" s="209"/>
      <c r="W123" s="209"/>
      <c r="X123" s="209"/>
      <c r="Y123" s="209"/>
      <c r="Z123" s="869"/>
      <c r="AA123" s="870"/>
      <c r="AB123" s="870"/>
      <c r="AC123" s="870"/>
      <c r="AD123" s="870"/>
      <c r="AE123" s="871"/>
      <c r="AF123" s="209"/>
      <c r="AG123" s="209"/>
      <c r="AH123" s="209"/>
      <c r="AI123" s="209"/>
      <c r="AJ123" s="209"/>
      <c r="AK123" s="209"/>
      <c r="AL123" s="209"/>
      <c r="AM123" s="209"/>
      <c r="AN123" s="209"/>
      <c r="AO123" s="209"/>
      <c r="AP123" s="209"/>
      <c r="AQ123" s="209"/>
      <c r="AR123" s="869"/>
      <c r="AS123" s="1146"/>
      <c r="AT123" s="1146"/>
      <c r="AU123" s="1146"/>
      <c r="AV123" s="1146"/>
      <c r="AW123" s="871"/>
      <c r="AX123" s="209"/>
      <c r="AY123" s="209"/>
      <c r="AZ123" s="209"/>
      <c r="BA123" s="209"/>
      <c r="BB123" s="209"/>
      <c r="BC123" s="209"/>
      <c r="BD123" s="209"/>
      <c r="BE123" s="209"/>
      <c r="BF123" s="209"/>
      <c r="BG123" s="209"/>
      <c r="BH123" s="209"/>
      <c r="BI123" s="209"/>
      <c r="BJ123" s="1147"/>
      <c r="BK123" s="1148"/>
      <c r="BL123" s="1149"/>
      <c r="BM123" s="1150"/>
      <c r="BN123" s="869"/>
      <c r="BO123" s="1146"/>
      <c r="BP123" s="1146"/>
      <c r="BQ123" s="1146"/>
      <c r="BR123" s="1146"/>
      <c r="BS123" s="871"/>
      <c r="BT123" s="209"/>
      <c r="BU123" s="209"/>
      <c r="BV123" s="209"/>
      <c r="BW123" s="209"/>
      <c r="BX123" s="209"/>
      <c r="BY123" s="209"/>
      <c r="BZ123" s="209"/>
      <c r="CA123" s="209"/>
      <c r="CB123" s="209"/>
      <c r="CC123" s="209"/>
      <c r="CD123" s="209"/>
      <c r="CE123" s="209"/>
      <c r="CF123" s="209"/>
      <c r="CG123" s="209"/>
      <c r="CH123" s="157"/>
      <c r="CI123" s="1151"/>
      <c r="CJ123" s="1152"/>
      <c r="CK123" s="1152"/>
      <c r="CL123" s="1152"/>
      <c r="CM123" s="1152"/>
      <c r="CN123" s="1152"/>
      <c r="CO123" s="586"/>
      <c r="CP123" s="564"/>
    </row>
    <row r="124" spans="2:94" ht="14.25" customHeight="1" x14ac:dyDescent="0.15">
      <c r="B124" s="9"/>
      <c r="C124" s="891"/>
      <c r="D124" s="1144"/>
      <c r="E124" s="893"/>
      <c r="F124" s="910"/>
      <c r="G124" s="911"/>
      <c r="H124" s="911"/>
      <c r="I124" s="911"/>
      <c r="J124" s="911"/>
      <c r="K124" s="911"/>
      <c r="L124" s="911"/>
      <c r="M124" s="911"/>
      <c r="N124" s="915"/>
      <c r="O124" s="919"/>
      <c r="P124" s="920"/>
      <c r="Q124" s="866" t="s">
        <v>698</v>
      </c>
      <c r="R124" s="867"/>
      <c r="S124" s="868"/>
      <c r="T124" s="566"/>
      <c r="U124" s="567"/>
      <c r="V124" s="567"/>
      <c r="W124" s="567"/>
      <c r="X124" s="567"/>
      <c r="Y124" s="567"/>
      <c r="Z124" s="872"/>
      <c r="AA124" s="873"/>
      <c r="AB124" s="873"/>
      <c r="AC124" s="873"/>
      <c r="AD124" s="873"/>
      <c r="AE124" s="874"/>
      <c r="AF124" s="567"/>
      <c r="AG124" s="567"/>
      <c r="AH124" s="567"/>
      <c r="AI124" s="567"/>
      <c r="AJ124" s="567"/>
      <c r="AK124" s="567"/>
      <c r="AL124" s="567"/>
      <c r="AM124" s="567"/>
      <c r="AN124" s="567"/>
      <c r="AO124" s="567"/>
      <c r="AP124" s="567"/>
      <c r="AQ124" s="567"/>
      <c r="AR124" s="872"/>
      <c r="AS124" s="873"/>
      <c r="AT124" s="873"/>
      <c r="AU124" s="873"/>
      <c r="AV124" s="873"/>
      <c r="AW124" s="874"/>
      <c r="AX124" s="567"/>
      <c r="AY124" s="567"/>
      <c r="AZ124" s="567"/>
      <c r="BA124" s="567"/>
      <c r="BB124" s="567"/>
      <c r="BC124" s="567"/>
      <c r="BD124" s="567"/>
      <c r="BE124" s="567"/>
      <c r="BF124" s="567"/>
      <c r="BG124" s="567"/>
      <c r="BH124" s="567"/>
      <c r="BI124" s="567"/>
      <c r="BJ124" s="569"/>
      <c r="BK124" s="569"/>
      <c r="BL124" s="570"/>
      <c r="BM124" s="571"/>
      <c r="BN124" s="872"/>
      <c r="BO124" s="873"/>
      <c r="BP124" s="873"/>
      <c r="BQ124" s="873"/>
      <c r="BR124" s="873"/>
      <c r="BS124" s="874"/>
      <c r="BT124" s="567"/>
      <c r="BU124" s="567"/>
      <c r="BV124" s="567"/>
      <c r="BW124" s="567"/>
      <c r="BX124" s="567"/>
      <c r="BY124" s="567"/>
      <c r="BZ124" s="567"/>
      <c r="CA124" s="567"/>
      <c r="CB124" s="567"/>
      <c r="CC124" s="567"/>
      <c r="CD124" s="567"/>
      <c r="CE124" s="567"/>
      <c r="CF124" s="567"/>
      <c r="CG124" s="567"/>
      <c r="CH124" s="568"/>
      <c r="CI124" s="894" t="s">
        <v>283</v>
      </c>
      <c r="CJ124" s="895"/>
      <c r="CK124" s="895"/>
      <c r="CL124" s="895"/>
      <c r="CM124" s="895"/>
      <c r="CN124" s="895"/>
      <c r="CO124" s="130" t="s">
        <v>286</v>
      </c>
      <c r="CP124" s="564"/>
    </row>
    <row r="125" spans="2:94" ht="14.25" customHeight="1" thickBot="1" x14ac:dyDescent="0.2">
      <c r="B125" s="9"/>
      <c r="C125" s="896" t="s">
        <v>196</v>
      </c>
      <c r="D125" s="897"/>
      <c r="E125" s="898"/>
      <c r="F125" s="910"/>
      <c r="G125" s="911"/>
      <c r="H125" s="911"/>
      <c r="I125" s="911"/>
      <c r="J125" s="911"/>
      <c r="K125" s="911"/>
      <c r="L125" s="911"/>
      <c r="M125" s="911"/>
      <c r="N125" s="915"/>
      <c r="O125" s="919"/>
      <c r="P125" s="920"/>
      <c r="Q125" s="899" t="s">
        <v>20</v>
      </c>
      <c r="R125" s="900"/>
      <c r="S125" s="901"/>
      <c r="T125" s="158"/>
      <c r="U125" s="159"/>
      <c r="V125" s="159"/>
      <c r="W125" s="159"/>
      <c r="X125" s="159"/>
      <c r="Y125" s="159"/>
      <c r="Z125" s="902"/>
      <c r="AA125" s="903"/>
      <c r="AB125" s="903"/>
      <c r="AC125" s="903"/>
      <c r="AD125" s="903"/>
      <c r="AE125" s="904"/>
      <c r="AF125" s="159"/>
      <c r="AG125" s="159"/>
      <c r="AH125" s="159"/>
      <c r="AI125" s="159"/>
      <c r="AJ125" s="159"/>
      <c r="AK125" s="159"/>
      <c r="AL125" s="159"/>
      <c r="AM125" s="159"/>
      <c r="AN125" s="159"/>
      <c r="AO125" s="159"/>
      <c r="AP125" s="159"/>
      <c r="AQ125" s="159"/>
      <c r="AR125" s="902"/>
      <c r="AS125" s="903"/>
      <c r="AT125" s="903"/>
      <c r="AU125" s="903"/>
      <c r="AV125" s="903"/>
      <c r="AW125" s="904"/>
      <c r="AX125" s="159"/>
      <c r="AY125" s="159"/>
      <c r="AZ125" s="159"/>
      <c r="BA125" s="159"/>
      <c r="BB125" s="159"/>
      <c r="BC125" s="159"/>
      <c r="BD125" s="159"/>
      <c r="BE125" s="159"/>
      <c r="BF125" s="159"/>
      <c r="BG125" s="159"/>
      <c r="BH125" s="159"/>
      <c r="BI125" s="159"/>
      <c r="BJ125" s="124"/>
      <c r="BK125" s="124"/>
      <c r="BL125" s="124"/>
      <c r="BM125" s="124"/>
      <c r="BN125" s="902"/>
      <c r="BO125" s="903"/>
      <c r="BP125" s="903"/>
      <c r="BQ125" s="903"/>
      <c r="BR125" s="903"/>
      <c r="BS125" s="904"/>
      <c r="BT125" s="159"/>
      <c r="BU125" s="159"/>
      <c r="BV125" s="159"/>
      <c r="BW125" s="159"/>
      <c r="BX125" s="159"/>
      <c r="BY125" s="159"/>
      <c r="BZ125" s="159"/>
      <c r="CA125" s="159"/>
      <c r="CB125" s="159"/>
      <c r="CC125" s="159"/>
      <c r="CD125" s="159"/>
      <c r="CE125" s="159"/>
      <c r="CF125" s="159"/>
      <c r="CG125" s="159"/>
      <c r="CH125" s="160"/>
      <c r="CI125" s="927" t="s">
        <v>287</v>
      </c>
      <c r="CJ125" s="928"/>
      <c r="CK125" s="928"/>
      <c r="CL125" s="928"/>
      <c r="CM125" s="928"/>
      <c r="CN125" s="928"/>
      <c r="CO125" s="929"/>
      <c r="CP125" s="564"/>
    </row>
    <row r="126" spans="2:94" ht="14.25" customHeight="1" x14ac:dyDescent="0.15">
      <c r="B126" s="9"/>
      <c r="C126" s="891"/>
      <c r="D126" s="892"/>
      <c r="E126" s="893"/>
      <c r="F126" s="910"/>
      <c r="G126" s="911"/>
      <c r="H126" s="911"/>
      <c r="I126" s="911"/>
      <c r="J126" s="911"/>
      <c r="K126" s="911"/>
      <c r="L126" s="911"/>
      <c r="M126" s="911"/>
      <c r="N126" s="915"/>
      <c r="O126" s="917" t="s">
        <v>14</v>
      </c>
      <c r="P126" s="918"/>
      <c r="Q126" s="886" t="s">
        <v>284</v>
      </c>
      <c r="R126" s="887"/>
      <c r="S126" s="888"/>
      <c r="T126" s="166"/>
      <c r="U126" s="167"/>
      <c r="V126" s="167"/>
      <c r="W126" s="167"/>
      <c r="X126" s="167"/>
      <c r="Y126" s="167"/>
      <c r="Z126" s="857"/>
      <c r="AA126" s="858"/>
      <c r="AB126" s="858"/>
      <c r="AC126" s="858"/>
      <c r="AD126" s="858"/>
      <c r="AE126" s="859"/>
      <c r="AF126" s="167"/>
      <c r="AG126" s="167"/>
      <c r="AH126" s="167"/>
      <c r="AI126" s="167"/>
      <c r="AJ126" s="167"/>
      <c r="AK126" s="167"/>
      <c r="AL126" s="167"/>
      <c r="AM126" s="167"/>
      <c r="AN126" s="167"/>
      <c r="AO126" s="167"/>
      <c r="AP126" s="167"/>
      <c r="AQ126" s="167"/>
      <c r="AR126" s="857"/>
      <c r="AS126" s="858"/>
      <c r="AT126" s="858"/>
      <c r="AU126" s="858"/>
      <c r="AV126" s="858"/>
      <c r="AW126" s="859"/>
      <c r="AX126" s="167"/>
      <c r="AY126" s="167"/>
      <c r="AZ126" s="167"/>
      <c r="BA126" s="167"/>
      <c r="BB126" s="167"/>
      <c r="BC126" s="167"/>
      <c r="BD126" s="167"/>
      <c r="BE126" s="167"/>
      <c r="BF126" s="167"/>
      <c r="BG126" s="167"/>
      <c r="BH126" s="167"/>
      <c r="BI126" s="167"/>
      <c r="BJ126" s="168"/>
      <c r="BK126" s="168"/>
      <c r="BL126" s="168"/>
      <c r="BM126" s="168"/>
      <c r="BN126" s="857"/>
      <c r="BO126" s="858"/>
      <c r="BP126" s="858"/>
      <c r="BQ126" s="858"/>
      <c r="BR126" s="858"/>
      <c r="BS126" s="859"/>
      <c r="BT126" s="167"/>
      <c r="BU126" s="167"/>
      <c r="BV126" s="167"/>
      <c r="BW126" s="167"/>
      <c r="BX126" s="167"/>
      <c r="BY126" s="167"/>
      <c r="BZ126" s="167"/>
      <c r="CA126" s="167"/>
      <c r="CB126" s="167"/>
      <c r="CC126" s="167"/>
      <c r="CD126" s="167"/>
      <c r="CE126" s="167"/>
      <c r="CF126" s="167"/>
      <c r="CG126" s="167"/>
      <c r="CH126" s="169"/>
      <c r="CI126" s="932"/>
      <c r="CJ126" s="933"/>
      <c r="CK126" s="933"/>
      <c r="CL126" s="933"/>
      <c r="CM126" s="933"/>
      <c r="CN126" s="933"/>
      <c r="CO126" s="934"/>
      <c r="CP126" s="564"/>
    </row>
    <row r="127" spans="2:94" ht="14.25" customHeight="1" x14ac:dyDescent="0.15">
      <c r="B127" s="9"/>
      <c r="C127" s="891" t="s">
        <v>19</v>
      </c>
      <c r="D127" s="892"/>
      <c r="E127" s="893"/>
      <c r="F127" s="910"/>
      <c r="G127" s="911"/>
      <c r="H127" s="911"/>
      <c r="I127" s="911"/>
      <c r="J127" s="911"/>
      <c r="K127" s="911"/>
      <c r="L127" s="911"/>
      <c r="M127" s="911"/>
      <c r="N127" s="915"/>
      <c r="O127" s="919"/>
      <c r="P127" s="920"/>
      <c r="Q127" s="863" t="s">
        <v>285</v>
      </c>
      <c r="R127" s="1145"/>
      <c r="S127" s="865"/>
      <c r="T127" s="156"/>
      <c r="U127" s="209"/>
      <c r="V127" s="209"/>
      <c r="W127" s="209"/>
      <c r="X127" s="209"/>
      <c r="Y127" s="209"/>
      <c r="Z127" s="869"/>
      <c r="AA127" s="870"/>
      <c r="AB127" s="870"/>
      <c r="AC127" s="870"/>
      <c r="AD127" s="870"/>
      <c r="AE127" s="871"/>
      <c r="AF127" s="209"/>
      <c r="AG127" s="209"/>
      <c r="AH127" s="209"/>
      <c r="AI127" s="209"/>
      <c r="AJ127" s="209"/>
      <c r="AK127" s="209"/>
      <c r="AL127" s="209"/>
      <c r="AM127" s="209"/>
      <c r="AN127" s="209"/>
      <c r="AO127" s="209"/>
      <c r="AP127" s="209"/>
      <c r="AQ127" s="209"/>
      <c r="AR127" s="875"/>
      <c r="AS127" s="876"/>
      <c r="AT127" s="876"/>
      <c r="AU127" s="876"/>
      <c r="AV127" s="876"/>
      <c r="AW127" s="877"/>
      <c r="AX127" s="209"/>
      <c r="AY127" s="209"/>
      <c r="AZ127" s="209"/>
      <c r="BA127" s="209"/>
      <c r="BB127" s="209"/>
      <c r="BC127" s="209"/>
      <c r="BD127" s="209"/>
      <c r="BE127" s="209"/>
      <c r="BF127" s="209"/>
      <c r="BG127" s="209"/>
      <c r="BH127" s="209"/>
      <c r="BI127" s="209"/>
      <c r="BJ127" s="878" t="s">
        <v>281</v>
      </c>
      <c r="BK127" s="879"/>
      <c r="BL127" s="882" t="s">
        <v>138</v>
      </c>
      <c r="BM127" s="883"/>
      <c r="BN127" s="875"/>
      <c r="BO127" s="876"/>
      <c r="BP127" s="876"/>
      <c r="BQ127" s="876"/>
      <c r="BR127" s="876"/>
      <c r="BS127" s="877"/>
      <c r="BT127" s="209"/>
      <c r="BU127" s="209"/>
      <c r="BV127" s="209"/>
      <c r="BW127" s="209"/>
      <c r="BX127" s="209"/>
      <c r="BY127" s="209"/>
      <c r="BZ127" s="209"/>
      <c r="CA127" s="209"/>
      <c r="CB127" s="209"/>
      <c r="CC127" s="209"/>
      <c r="CD127" s="209"/>
      <c r="CE127" s="209"/>
      <c r="CF127" s="209"/>
      <c r="CG127" s="209"/>
      <c r="CH127" s="157"/>
      <c r="CI127" s="1153"/>
      <c r="CJ127" s="1154"/>
      <c r="CK127" s="1154"/>
      <c r="CL127" s="1154"/>
      <c r="CM127" s="1154"/>
      <c r="CN127" s="1154"/>
      <c r="CO127" s="1155"/>
      <c r="CP127" s="564"/>
    </row>
    <row r="128" spans="2:94" ht="14.25" customHeight="1" x14ac:dyDescent="0.15">
      <c r="C128" s="891" t="str">
        <f>IF(OR($I$15="",C124="",C126=""),"（   ）",TEXT(WEEKDAY(DATE(2018+$I$15,C124,C126)),"(aaa)"))</f>
        <v>（   ）</v>
      </c>
      <c r="D128" s="1144"/>
      <c r="E128" s="893"/>
      <c r="F128" s="910"/>
      <c r="G128" s="911"/>
      <c r="H128" s="911"/>
      <c r="I128" s="911"/>
      <c r="J128" s="911"/>
      <c r="K128" s="911"/>
      <c r="L128" s="911"/>
      <c r="M128" s="911"/>
      <c r="N128" s="915"/>
      <c r="O128" s="919"/>
      <c r="P128" s="920"/>
      <c r="Q128" s="863"/>
      <c r="R128" s="1145"/>
      <c r="S128" s="865"/>
      <c r="T128" s="156"/>
      <c r="U128" s="209"/>
      <c r="V128" s="209"/>
      <c r="W128" s="209"/>
      <c r="X128" s="209"/>
      <c r="Y128" s="209"/>
      <c r="Z128" s="869"/>
      <c r="AA128" s="870"/>
      <c r="AB128" s="870"/>
      <c r="AC128" s="870"/>
      <c r="AD128" s="870"/>
      <c r="AE128" s="871"/>
      <c r="AF128" s="209"/>
      <c r="AG128" s="209"/>
      <c r="AH128" s="209"/>
      <c r="AI128" s="209"/>
      <c r="AJ128" s="209"/>
      <c r="AK128" s="209"/>
      <c r="AL128" s="209"/>
      <c r="AM128" s="209"/>
      <c r="AN128" s="209"/>
      <c r="AO128" s="209"/>
      <c r="AP128" s="209"/>
      <c r="AQ128" s="209"/>
      <c r="AR128" s="869"/>
      <c r="AS128" s="1146"/>
      <c r="AT128" s="1146"/>
      <c r="AU128" s="1146"/>
      <c r="AV128" s="1146"/>
      <c r="AW128" s="871"/>
      <c r="AX128" s="209"/>
      <c r="AY128" s="209"/>
      <c r="AZ128" s="209"/>
      <c r="BA128" s="209"/>
      <c r="BB128" s="209"/>
      <c r="BC128" s="209"/>
      <c r="BD128" s="209"/>
      <c r="BE128" s="209"/>
      <c r="BF128" s="209"/>
      <c r="BG128" s="209"/>
      <c r="BH128" s="209"/>
      <c r="BI128" s="209"/>
      <c r="BJ128" s="1147"/>
      <c r="BK128" s="1148"/>
      <c r="BL128" s="1149"/>
      <c r="BM128" s="1150"/>
      <c r="BN128" s="869"/>
      <c r="BO128" s="1146"/>
      <c r="BP128" s="1146"/>
      <c r="BQ128" s="1146"/>
      <c r="BR128" s="1146"/>
      <c r="BS128" s="871"/>
      <c r="BT128" s="209"/>
      <c r="BU128" s="209"/>
      <c r="BV128" s="209"/>
      <c r="BW128" s="209"/>
      <c r="BX128" s="209"/>
      <c r="BY128" s="209"/>
      <c r="BZ128" s="209"/>
      <c r="CA128" s="209"/>
      <c r="CB128" s="209"/>
      <c r="CC128" s="209"/>
      <c r="CD128" s="209"/>
      <c r="CE128" s="209"/>
      <c r="CF128" s="209"/>
      <c r="CG128" s="209"/>
      <c r="CH128" s="157"/>
      <c r="CI128" s="924"/>
      <c r="CJ128" s="925"/>
      <c r="CK128" s="925"/>
      <c r="CL128" s="925"/>
      <c r="CM128" s="925"/>
      <c r="CN128" s="925"/>
      <c r="CO128" s="926"/>
      <c r="CP128" s="564"/>
    </row>
    <row r="129" spans="2:94" ht="14.25" customHeight="1" x14ac:dyDescent="0.15">
      <c r="C129" s="891"/>
      <c r="D129" s="1144"/>
      <c r="E129" s="893"/>
      <c r="F129" s="910"/>
      <c r="G129" s="911"/>
      <c r="H129" s="911"/>
      <c r="I129" s="911"/>
      <c r="J129" s="911"/>
      <c r="K129" s="911"/>
      <c r="L129" s="911"/>
      <c r="M129" s="911"/>
      <c r="N129" s="915"/>
      <c r="O129" s="919"/>
      <c r="P129" s="920"/>
      <c r="Q129" s="866" t="s">
        <v>698</v>
      </c>
      <c r="R129" s="867"/>
      <c r="S129" s="868"/>
      <c r="T129" s="566"/>
      <c r="U129" s="567"/>
      <c r="V129" s="567"/>
      <c r="W129" s="567"/>
      <c r="X129" s="567"/>
      <c r="Y129" s="567"/>
      <c r="Z129" s="872"/>
      <c r="AA129" s="873"/>
      <c r="AB129" s="873"/>
      <c r="AC129" s="873"/>
      <c r="AD129" s="873"/>
      <c r="AE129" s="874"/>
      <c r="AF129" s="567"/>
      <c r="AG129" s="567"/>
      <c r="AH129" s="567"/>
      <c r="AI129" s="567"/>
      <c r="AJ129" s="567"/>
      <c r="AK129" s="567"/>
      <c r="AL129" s="567"/>
      <c r="AM129" s="567"/>
      <c r="AN129" s="567"/>
      <c r="AO129" s="567"/>
      <c r="AP129" s="567"/>
      <c r="AQ129" s="567"/>
      <c r="AR129" s="872"/>
      <c r="AS129" s="873"/>
      <c r="AT129" s="873"/>
      <c r="AU129" s="873"/>
      <c r="AV129" s="873"/>
      <c r="AW129" s="874"/>
      <c r="AX129" s="567"/>
      <c r="AY129" s="567"/>
      <c r="AZ129" s="567"/>
      <c r="BA129" s="567"/>
      <c r="BB129" s="567"/>
      <c r="BC129" s="567"/>
      <c r="BD129" s="567"/>
      <c r="BE129" s="567"/>
      <c r="BF129" s="567"/>
      <c r="BG129" s="567"/>
      <c r="BH129" s="567"/>
      <c r="BI129" s="567"/>
      <c r="BJ129" s="569"/>
      <c r="BK129" s="569"/>
      <c r="BL129" s="570"/>
      <c r="BM129" s="571"/>
      <c r="BN129" s="872"/>
      <c r="BO129" s="873"/>
      <c r="BP129" s="873"/>
      <c r="BQ129" s="873"/>
      <c r="BR129" s="873"/>
      <c r="BS129" s="874"/>
      <c r="BT129" s="567"/>
      <c r="BU129" s="567"/>
      <c r="BV129" s="567"/>
      <c r="BW129" s="567"/>
      <c r="BX129" s="567"/>
      <c r="BY129" s="567"/>
      <c r="BZ129" s="567"/>
      <c r="CA129" s="567"/>
      <c r="CB129" s="567"/>
      <c r="CC129" s="567"/>
      <c r="CD129" s="567"/>
      <c r="CE129" s="567"/>
      <c r="CF129" s="567"/>
      <c r="CG129" s="567"/>
      <c r="CH129" s="568"/>
      <c r="CI129" s="924"/>
      <c r="CJ129" s="925"/>
      <c r="CK129" s="925"/>
      <c r="CL129" s="925"/>
      <c r="CM129" s="925"/>
      <c r="CN129" s="925"/>
      <c r="CO129" s="926"/>
      <c r="CP129" s="564"/>
    </row>
    <row r="130" spans="2:94" s="26" customFormat="1" ht="14.25" customHeight="1" thickBot="1" x14ac:dyDescent="0.2">
      <c r="B130" s="165"/>
      <c r="C130" s="921"/>
      <c r="D130" s="922"/>
      <c r="E130" s="923"/>
      <c r="F130" s="910"/>
      <c r="G130" s="911"/>
      <c r="H130" s="911"/>
      <c r="I130" s="911"/>
      <c r="J130" s="911"/>
      <c r="K130" s="911"/>
      <c r="L130" s="911"/>
      <c r="M130" s="911"/>
      <c r="N130" s="915"/>
      <c r="O130" s="930"/>
      <c r="P130" s="931"/>
      <c r="Q130" s="899" t="s">
        <v>20</v>
      </c>
      <c r="R130" s="900"/>
      <c r="S130" s="901"/>
      <c r="T130" s="158"/>
      <c r="U130" s="159"/>
      <c r="V130" s="159"/>
      <c r="W130" s="159"/>
      <c r="X130" s="159"/>
      <c r="Y130" s="159"/>
      <c r="Z130" s="902"/>
      <c r="AA130" s="903"/>
      <c r="AB130" s="903"/>
      <c r="AC130" s="903"/>
      <c r="AD130" s="903"/>
      <c r="AE130" s="904"/>
      <c r="AF130" s="159"/>
      <c r="AG130" s="159"/>
      <c r="AH130" s="159"/>
      <c r="AI130" s="159"/>
      <c r="AJ130" s="159"/>
      <c r="AK130" s="159"/>
      <c r="AL130" s="159"/>
      <c r="AM130" s="159"/>
      <c r="AN130" s="159"/>
      <c r="AO130" s="159"/>
      <c r="AP130" s="159"/>
      <c r="AQ130" s="159"/>
      <c r="AR130" s="902"/>
      <c r="AS130" s="903"/>
      <c r="AT130" s="903"/>
      <c r="AU130" s="903"/>
      <c r="AV130" s="903"/>
      <c r="AW130" s="904"/>
      <c r="AX130" s="159"/>
      <c r="AY130" s="159"/>
      <c r="AZ130" s="159"/>
      <c r="BA130" s="159"/>
      <c r="BB130" s="159"/>
      <c r="BC130" s="159"/>
      <c r="BD130" s="159"/>
      <c r="BE130" s="159"/>
      <c r="BF130" s="159"/>
      <c r="BG130" s="159"/>
      <c r="BH130" s="159"/>
      <c r="BI130" s="159"/>
      <c r="BJ130" s="124"/>
      <c r="BK130" s="124"/>
      <c r="BL130" s="124"/>
      <c r="BM130" s="124"/>
      <c r="BN130" s="902"/>
      <c r="BO130" s="903"/>
      <c r="BP130" s="903"/>
      <c r="BQ130" s="903"/>
      <c r="BR130" s="903"/>
      <c r="BS130" s="904"/>
      <c r="BT130" s="159"/>
      <c r="BU130" s="159"/>
      <c r="BV130" s="159"/>
      <c r="BW130" s="159"/>
      <c r="BX130" s="159"/>
      <c r="BY130" s="159"/>
      <c r="BZ130" s="159"/>
      <c r="CA130" s="159"/>
      <c r="CB130" s="159"/>
      <c r="CC130" s="159"/>
      <c r="CD130" s="159"/>
      <c r="CE130" s="159"/>
      <c r="CF130" s="159"/>
      <c r="CG130" s="159"/>
      <c r="CH130" s="160"/>
      <c r="CI130" s="935"/>
      <c r="CJ130" s="936"/>
      <c r="CK130" s="936"/>
      <c r="CL130" s="936"/>
      <c r="CM130" s="936"/>
      <c r="CN130" s="936"/>
      <c r="CO130" s="937"/>
      <c r="CP130" s="563"/>
    </row>
    <row r="131" spans="2:94" s="26" customFormat="1" ht="14.25" customHeight="1" x14ac:dyDescent="0.15">
      <c r="B131" s="165"/>
      <c r="C131" s="905" t="s">
        <v>701</v>
      </c>
      <c r="D131" s="906"/>
      <c r="E131" s="907"/>
      <c r="F131" s="908"/>
      <c r="G131" s="909"/>
      <c r="H131" s="909"/>
      <c r="I131" s="909"/>
      <c r="J131" s="909"/>
      <c r="K131" s="909"/>
      <c r="L131" s="909">
        <f>SUM(F131:K140)</f>
        <v>0</v>
      </c>
      <c r="M131" s="909"/>
      <c r="N131" s="914"/>
      <c r="O131" s="917" t="s">
        <v>12</v>
      </c>
      <c r="P131" s="918"/>
      <c r="Q131" s="886" t="s">
        <v>284</v>
      </c>
      <c r="R131" s="887"/>
      <c r="S131" s="888"/>
      <c r="T131" s="166"/>
      <c r="U131" s="167"/>
      <c r="V131" s="167"/>
      <c r="W131" s="167"/>
      <c r="X131" s="167"/>
      <c r="Y131" s="167"/>
      <c r="Z131" s="857"/>
      <c r="AA131" s="858"/>
      <c r="AB131" s="858"/>
      <c r="AC131" s="858"/>
      <c r="AD131" s="858"/>
      <c r="AE131" s="859"/>
      <c r="AF131" s="167"/>
      <c r="AG131" s="167"/>
      <c r="AH131" s="167"/>
      <c r="AI131" s="167"/>
      <c r="AJ131" s="167"/>
      <c r="AK131" s="167"/>
      <c r="AL131" s="167"/>
      <c r="AM131" s="167"/>
      <c r="AN131" s="167"/>
      <c r="AO131" s="167"/>
      <c r="AP131" s="167"/>
      <c r="AQ131" s="167"/>
      <c r="AR131" s="857"/>
      <c r="AS131" s="858"/>
      <c r="AT131" s="858"/>
      <c r="AU131" s="858"/>
      <c r="AV131" s="858"/>
      <c r="AW131" s="859"/>
      <c r="AX131" s="167"/>
      <c r="AY131" s="167"/>
      <c r="AZ131" s="167"/>
      <c r="BA131" s="167"/>
      <c r="BB131" s="167"/>
      <c r="BC131" s="167"/>
      <c r="BD131" s="167"/>
      <c r="BE131" s="167"/>
      <c r="BF131" s="167"/>
      <c r="BG131" s="167"/>
      <c r="BH131" s="167"/>
      <c r="BI131" s="167"/>
      <c r="BJ131" s="168"/>
      <c r="BK131" s="168"/>
      <c r="BL131" s="168"/>
      <c r="BM131" s="168"/>
      <c r="BN131" s="857"/>
      <c r="BO131" s="858"/>
      <c r="BP131" s="858"/>
      <c r="BQ131" s="858"/>
      <c r="BR131" s="858"/>
      <c r="BS131" s="859"/>
      <c r="BT131" s="167"/>
      <c r="BU131" s="167"/>
      <c r="BV131" s="167"/>
      <c r="BW131" s="167"/>
      <c r="BX131" s="167"/>
      <c r="BY131" s="167"/>
      <c r="BZ131" s="167"/>
      <c r="CA131" s="167"/>
      <c r="CB131" s="167"/>
      <c r="CC131" s="167"/>
      <c r="CD131" s="167"/>
      <c r="CE131" s="167"/>
      <c r="CF131" s="167"/>
      <c r="CG131" s="167"/>
      <c r="CH131" s="169"/>
      <c r="CI131" s="860" t="s">
        <v>161</v>
      </c>
      <c r="CJ131" s="861"/>
      <c r="CK131" s="861"/>
      <c r="CL131" s="861"/>
      <c r="CM131" s="861"/>
      <c r="CN131" s="861"/>
      <c r="CO131" s="862"/>
      <c r="CP131" s="563"/>
    </row>
    <row r="132" spans="2:94" s="26" customFormat="1" ht="14.25" customHeight="1" x14ac:dyDescent="0.15">
      <c r="B132" s="165"/>
      <c r="C132" s="891"/>
      <c r="D132" s="1144"/>
      <c r="E132" s="893"/>
      <c r="F132" s="910"/>
      <c r="G132" s="911"/>
      <c r="H132" s="911"/>
      <c r="I132" s="911"/>
      <c r="J132" s="911"/>
      <c r="K132" s="911"/>
      <c r="L132" s="911"/>
      <c r="M132" s="911"/>
      <c r="N132" s="915"/>
      <c r="O132" s="919"/>
      <c r="P132" s="920"/>
      <c r="Q132" s="863" t="s">
        <v>285</v>
      </c>
      <c r="R132" s="1145"/>
      <c r="S132" s="865"/>
      <c r="T132" s="156"/>
      <c r="U132" s="209"/>
      <c r="V132" s="209"/>
      <c r="W132" s="209"/>
      <c r="X132" s="209"/>
      <c r="Y132" s="209"/>
      <c r="Z132" s="869"/>
      <c r="AA132" s="870"/>
      <c r="AB132" s="870"/>
      <c r="AC132" s="870"/>
      <c r="AD132" s="870"/>
      <c r="AE132" s="871"/>
      <c r="AF132" s="209"/>
      <c r="AG132" s="209"/>
      <c r="AH132" s="209"/>
      <c r="AI132" s="209"/>
      <c r="AJ132" s="209"/>
      <c r="AK132" s="209"/>
      <c r="AL132" s="209"/>
      <c r="AM132" s="209"/>
      <c r="AN132" s="209"/>
      <c r="AO132" s="209"/>
      <c r="AP132" s="209"/>
      <c r="AQ132" s="209"/>
      <c r="AR132" s="875"/>
      <c r="AS132" s="876"/>
      <c r="AT132" s="876"/>
      <c r="AU132" s="876"/>
      <c r="AV132" s="876"/>
      <c r="AW132" s="877"/>
      <c r="AX132" s="209"/>
      <c r="AY132" s="209"/>
      <c r="AZ132" s="209"/>
      <c r="BA132" s="209"/>
      <c r="BB132" s="209"/>
      <c r="BC132" s="209"/>
      <c r="BD132" s="209"/>
      <c r="BE132" s="209"/>
      <c r="BF132" s="209"/>
      <c r="BG132" s="209"/>
      <c r="BH132" s="209"/>
      <c r="BI132" s="209"/>
      <c r="BJ132" s="878" t="s">
        <v>281</v>
      </c>
      <c r="BK132" s="879"/>
      <c r="BL132" s="882" t="s">
        <v>138</v>
      </c>
      <c r="BM132" s="883"/>
      <c r="BN132" s="875"/>
      <c r="BO132" s="876"/>
      <c r="BP132" s="876"/>
      <c r="BQ132" s="876"/>
      <c r="BR132" s="876"/>
      <c r="BS132" s="877"/>
      <c r="BT132" s="209"/>
      <c r="BU132" s="209"/>
      <c r="BV132" s="209"/>
      <c r="BW132" s="209"/>
      <c r="BX132" s="209"/>
      <c r="BY132" s="209"/>
      <c r="BZ132" s="209"/>
      <c r="CA132" s="209"/>
      <c r="CB132" s="209"/>
      <c r="CC132" s="209"/>
      <c r="CD132" s="209"/>
      <c r="CE132" s="209"/>
      <c r="CF132" s="209"/>
      <c r="CG132" s="209"/>
      <c r="CH132" s="157"/>
      <c r="CI132" s="889" t="s">
        <v>282</v>
      </c>
      <c r="CJ132" s="890"/>
      <c r="CK132" s="890"/>
      <c r="CL132" s="890"/>
      <c r="CM132" s="890"/>
      <c r="CN132" s="890"/>
      <c r="CO132" s="129" t="s">
        <v>286</v>
      </c>
      <c r="CP132" s="563"/>
    </row>
    <row r="133" spans="2:94" s="26" customFormat="1" ht="14.25" customHeight="1" x14ac:dyDescent="0.15">
      <c r="B133" s="165"/>
      <c r="C133" s="891"/>
      <c r="D133" s="1144"/>
      <c r="E133" s="893"/>
      <c r="F133" s="910"/>
      <c r="G133" s="911"/>
      <c r="H133" s="911"/>
      <c r="I133" s="911"/>
      <c r="J133" s="911"/>
      <c r="K133" s="911"/>
      <c r="L133" s="911"/>
      <c r="M133" s="911"/>
      <c r="N133" s="915"/>
      <c r="O133" s="919"/>
      <c r="P133" s="920"/>
      <c r="Q133" s="863"/>
      <c r="R133" s="1145"/>
      <c r="S133" s="865"/>
      <c r="T133" s="156"/>
      <c r="U133" s="209"/>
      <c r="V133" s="209"/>
      <c r="W133" s="209"/>
      <c r="X133" s="209"/>
      <c r="Y133" s="209"/>
      <c r="Z133" s="869"/>
      <c r="AA133" s="870"/>
      <c r="AB133" s="870"/>
      <c r="AC133" s="870"/>
      <c r="AD133" s="870"/>
      <c r="AE133" s="871"/>
      <c r="AF133" s="209"/>
      <c r="AG133" s="209"/>
      <c r="AH133" s="209"/>
      <c r="AI133" s="209"/>
      <c r="AJ133" s="209"/>
      <c r="AK133" s="209"/>
      <c r="AL133" s="209"/>
      <c r="AM133" s="209"/>
      <c r="AN133" s="209"/>
      <c r="AO133" s="209"/>
      <c r="AP133" s="209"/>
      <c r="AQ133" s="209"/>
      <c r="AR133" s="869"/>
      <c r="AS133" s="1146"/>
      <c r="AT133" s="1146"/>
      <c r="AU133" s="1146"/>
      <c r="AV133" s="1146"/>
      <c r="AW133" s="871"/>
      <c r="AX133" s="209"/>
      <c r="AY133" s="209"/>
      <c r="AZ133" s="209"/>
      <c r="BA133" s="209"/>
      <c r="BB133" s="209"/>
      <c r="BC133" s="209"/>
      <c r="BD133" s="209"/>
      <c r="BE133" s="209"/>
      <c r="BF133" s="209"/>
      <c r="BG133" s="209"/>
      <c r="BH133" s="209"/>
      <c r="BI133" s="209"/>
      <c r="BJ133" s="1147"/>
      <c r="BK133" s="1148"/>
      <c r="BL133" s="1149"/>
      <c r="BM133" s="1150"/>
      <c r="BN133" s="869"/>
      <c r="BO133" s="1146"/>
      <c r="BP133" s="1146"/>
      <c r="BQ133" s="1146"/>
      <c r="BR133" s="1146"/>
      <c r="BS133" s="871"/>
      <c r="BT133" s="209"/>
      <c r="BU133" s="209"/>
      <c r="BV133" s="209"/>
      <c r="BW133" s="209"/>
      <c r="BX133" s="209"/>
      <c r="BY133" s="209"/>
      <c r="BZ133" s="209"/>
      <c r="CA133" s="209"/>
      <c r="CB133" s="209"/>
      <c r="CC133" s="209"/>
      <c r="CD133" s="209"/>
      <c r="CE133" s="209"/>
      <c r="CF133" s="209"/>
      <c r="CG133" s="209"/>
      <c r="CH133" s="157"/>
      <c r="CI133" s="1151"/>
      <c r="CJ133" s="1152"/>
      <c r="CK133" s="1152"/>
      <c r="CL133" s="1152"/>
      <c r="CM133" s="1152"/>
      <c r="CN133" s="1152"/>
      <c r="CO133" s="586"/>
      <c r="CP133" s="563"/>
    </row>
    <row r="134" spans="2:94" s="26" customFormat="1" ht="14.25" customHeight="1" x14ac:dyDescent="0.15">
      <c r="B134" s="165"/>
      <c r="C134" s="891"/>
      <c r="D134" s="1144"/>
      <c r="E134" s="893"/>
      <c r="F134" s="910"/>
      <c r="G134" s="911"/>
      <c r="H134" s="911"/>
      <c r="I134" s="911"/>
      <c r="J134" s="911"/>
      <c r="K134" s="911"/>
      <c r="L134" s="911"/>
      <c r="M134" s="911"/>
      <c r="N134" s="915"/>
      <c r="O134" s="919"/>
      <c r="P134" s="920"/>
      <c r="Q134" s="866" t="s">
        <v>698</v>
      </c>
      <c r="R134" s="867"/>
      <c r="S134" s="868"/>
      <c r="T134" s="566"/>
      <c r="U134" s="567"/>
      <c r="V134" s="567"/>
      <c r="W134" s="567"/>
      <c r="X134" s="567"/>
      <c r="Y134" s="567"/>
      <c r="Z134" s="872"/>
      <c r="AA134" s="873"/>
      <c r="AB134" s="873"/>
      <c r="AC134" s="873"/>
      <c r="AD134" s="873"/>
      <c r="AE134" s="874"/>
      <c r="AF134" s="567"/>
      <c r="AG134" s="567"/>
      <c r="AH134" s="567"/>
      <c r="AI134" s="567"/>
      <c r="AJ134" s="567"/>
      <c r="AK134" s="567"/>
      <c r="AL134" s="567"/>
      <c r="AM134" s="567"/>
      <c r="AN134" s="567"/>
      <c r="AO134" s="567"/>
      <c r="AP134" s="567"/>
      <c r="AQ134" s="567"/>
      <c r="AR134" s="872"/>
      <c r="AS134" s="873"/>
      <c r="AT134" s="873"/>
      <c r="AU134" s="873"/>
      <c r="AV134" s="873"/>
      <c r="AW134" s="874"/>
      <c r="AX134" s="567"/>
      <c r="AY134" s="567"/>
      <c r="AZ134" s="567"/>
      <c r="BA134" s="567"/>
      <c r="BB134" s="567"/>
      <c r="BC134" s="567"/>
      <c r="BD134" s="567"/>
      <c r="BE134" s="567"/>
      <c r="BF134" s="567"/>
      <c r="BG134" s="567"/>
      <c r="BH134" s="567"/>
      <c r="BI134" s="567"/>
      <c r="BJ134" s="569"/>
      <c r="BK134" s="569"/>
      <c r="BL134" s="570"/>
      <c r="BM134" s="571"/>
      <c r="BN134" s="872"/>
      <c r="BO134" s="873"/>
      <c r="BP134" s="873"/>
      <c r="BQ134" s="873"/>
      <c r="BR134" s="873"/>
      <c r="BS134" s="874"/>
      <c r="BT134" s="567"/>
      <c r="BU134" s="567"/>
      <c r="BV134" s="567"/>
      <c r="BW134" s="567"/>
      <c r="BX134" s="567"/>
      <c r="BY134" s="567"/>
      <c r="BZ134" s="567"/>
      <c r="CA134" s="567"/>
      <c r="CB134" s="567"/>
      <c r="CC134" s="567"/>
      <c r="CD134" s="567"/>
      <c r="CE134" s="567"/>
      <c r="CF134" s="567"/>
      <c r="CG134" s="567"/>
      <c r="CH134" s="568"/>
      <c r="CI134" s="894" t="s">
        <v>283</v>
      </c>
      <c r="CJ134" s="895"/>
      <c r="CK134" s="895"/>
      <c r="CL134" s="895"/>
      <c r="CM134" s="895"/>
      <c r="CN134" s="895"/>
      <c r="CO134" s="130" t="s">
        <v>286</v>
      </c>
      <c r="CP134" s="563"/>
    </row>
    <row r="135" spans="2:94" s="26" customFormat="1" ht="14.25" customHeight="1" thickBot="1" x14ac:dyDescent="0.2">
      <c r="B135" s="165"/>
      <c r="C135" s="896" t="s">
        <v>196</v>
      </c>
      <c r="D135" s="897"/>
      <c r="E135" s="898"/>
      <c r="F135" s="910"/>
      <c r="G135" s="911"/>
      <c r="H135" s="911"/>
      <c r="I135" s="911"/>
      <c r="J135" s="911"/>
      <c r="K135" s="911"/>
      <c r="L135" s="911"/>
      <c r="M135" s="911"/>
      <c r="N135" s="915"/>
      <c r="O135" s="919"/>
      <c r="P135" s="920"/>
      <c r="Q135" s="899" t="s">
        <v>20</v>
      </c>
      <c r="R135" s="900"/>
      <c r="S135" s="901"/>
      <c r="T135" s="158"/>
      <c r="U135" s="159"/>
      <c r="V135" s="159"/>
      <c r="W135" s="159"/>
      <c r="X135" s="159"/>
      <c r="Y135" s="159"/>
      <c r="Z135" s="902"/>
      <c r="AA135" s="903"/>
      <c r="AB135" s="903"/>
      <c r="AC135" s="903"/>
      <c r="AD135" s="903"/>
      <c r="AE135" s="904"/>
      <c r="AF135" s="159"/>
      <c r="AG135" s="159"/>
      <c r="AH135" s="159"/>
      <c r="AI135" s="159"/>
      <c r="AJ135" s="159"/>
      <c r="AK135" s="159"/>
      <c r="AL135" s="159"/>
      <c r="AM135" s="159"/>
      <c r="AN135" s="159"/>
      <c r="AO135" s="159"/>
      <c r="AP135" s="159"/>
      <c r="AQ135" s="159"/>
      <c r="AR135" s="902"/>
      <c r="AS135" s="903"/>
      <c r="AT135" s="903"/>
      <c r="AU135" s="903"/>
      <c r="AV135" s="903"/>
      <c r="AW135" s="904"/>
      <c r="AX135" s="159"/>
      <c r="AY135" s="159"/>
      <c r="AZ135" s="159"/>
      <c r="BA135" s="159"/>
      <c r="BB135" s="159"/>
      <c r="BC135" s="159"/>
      <c r="BD135" s="159"/>
      <c r="BE135" s="159"/>
      <c r="BF135" s="159"/>
      <c r="BG135" s="159"/>
      <c r="BH135" s="159"/>
      <c r="BI135" s="159"/>
      <c r="BJ135" s="124"/>
      <c r="BK135" s="124"/>
      <c r="BL135" s="124"/>
      <c r="BM135" s="124"/>
      <c r="BN135" s="902"/>
      <c r="BO135" s="903"/>
      <c r="BP135" s="903"/>
      <c r="BQ135" s="903"/>
      <c r="BR135" s="903"/>
      <c r="BS135" s="904"/>
      <c r="BT135" s="159"/>
      <c r="BU135" s="159"/>
      <c r="BV135" s="159"/>
      <c r="BW135" s="159"/>
      <c r="BX135" s="159"/>
      <c r="BY135" s="159"/>
      <c r="BZ135" s="159"/>
      <c r="CA135" s="159"/>
      <c r="CB135" s="159"/>
      <c r="CC135" s="159"/>
      <c r="CD135" s="159"/>
      <c r="CE135" s="159"/>
      <c r="CF135" s="159"/>
      <c r="CG135" s="159"/>
      <c r="CH135" s="160"/>
      <c r="CI135" s="927" t="s">
        <v>287</v>
      </c>
      <c r="CJ135" s="928"/>
      <c r="CK135" s="928"/>
      <c r="CL135" s="928"/>
      <c r="CM135" s="928"/>
      <c r="CN135" s="928"/>
      <c r="CO135" s="929"/>
      <c r="CP135" s="563"/>
    </row>
    <row r="136" spans="2:94" s="26" customFormat="1" ht="14.25" customHeight="1" x14ac:dyDescent="0.15">
      <c r="B136" s="165"/>
      <c r="C136" s="891"/>
      <c r="D136" s="892"/>
      <c r="E136" s="893"/>
      <c r="F136" s="910"/>
      <c r="G136" s="911"/>
      <c r="H136" s="911"/>
      <c r="I136" s="911"/>
      <c r="J136" s="911"/>
      <c r="K136" s="911"/>
      <c r="L136" s="911"/>
      <c r="M136" s="911"/>
      <c r="N136" s="915"/>
      <c r="O136" s="917" t="s">
        <v>14</v>
      </c>
      <c r="P136" s="918"/>
      <c r="Q136" s="886" t="s">
        <v>284</v>
      </c>
      <c r="R136" s="887"/>
      <c r="S136" s="888"/>
      <c r="T136" s="166"/>
      <c r="U136" s="167"/>
      <c r="V136" s="167"/>
      <c r="W136" s="167"/>
      <c r="X136" s="167"/>
      <c r="Y136" s="167"/>
      <c r="Z136" s="857"/>
      <c r="AA136" s="858"/>
      <c r="AB136" s="858"/>
      <c r="AC136" s="858"/>
      <c r="AD136" s="858"/>
      <c r="AE136" s="859"/>
      <c r="AF136" s="167"/>
      <c r="AG136" s="167"/>
      <c r="AH136" s="167"/>
      <c r="AI136" s="167"/>
      <c r="AJ136" s="167"/>
      <c r="AK136" s="167"/>
      <c r="AL136" s="167"/>
      <c r="AM136" s="167"/>
      <c r="AN136" s="167"/>
      <c r="AO136" s="167"/>
      <c r="AP136" s="167"/>
      <c r="AQ136" s="167"/>
      <c r="AR136" s="857"/>
      <c r="AS136" s="858"/>
      <c r="AT136" s="858"/>
      <c r="AU136" s="858"/>
      <c r="AV136" s="858"/>
      <c r="AW136" s="859"/>
      <c r="AX136" s="167"/>
      <c r="AY136" s="167"/>
      <c r="AZ136" s="167"/>
      <c r="BA136" s="167"/>
      <c r="BB136" s="167"/>
      <c r="BC136" s="167"/>
      <c r="BD136" s="167"/>
      <c r="BE136" s="167"/>
      <c r="BF136" s="167"/>
      <c r="BG136" s="167"/>
      <c r="BH136" s="167"/>
      <c r="BI136" s="167"/>
      <c r="BJ136" s="168"/>
      <c r="BK136" s="168"/>
      <c r="BL136" s="168"/>
      <c r="BM136" s="168"/>
      <c r="BN136" s="857"/>
      <c r="BO136" s="858"/>
      <c r="BP136" s="858"/>
      <c r="BQ136" s="858"/>
      <c r="BR136" s="858"/>
      <c r="BS136" s="859"/>
      <c r="BT136" s="167"/>
      <c r="BU136" s="167"/>
      <c r="BV136" s="167"/>
      <c r="BW136" s="167"/>
      <c r="BX136" s="167"/>
      <c r="BY136" s="167"/>
      <c r="BZ136" s="167"/>
      <c r="CA136" s="167"/>
      <c r="CB136" s="167"/>
      <c r="CC136" s="167"/>
      <c r="CD136" s="167"/>
      <c r="CE136" s="167"/>
      <c r="CF136" s="167"/>
      <c r="CG136" s="167"/>
      <c r="CH136" s="169"/>
      <c r="CI136" s="932"/>
      <c r="CJ136" s="933"/>
      <c r="CK136" s="933"/>
      <c r="CL136" s="933"/>
      <c r="CM136" s="933"/>
      <c r="CN136" s="933"/>
      <c r="CO136" s="934"/>
      <c r="CP136" s="563"/>
    </row>
    <row r="137" spans="2:94" s="26" customFormat="1" ht="14.25" customHeight="1" x14ac:dyDescent="0.15">
      <c r="B137" s="165"/>
      <c r="C137" s="891" t="s">
        <v>19</v>
      </c>
      <c r="D137" s="892"/>
      <c r="E137" s="893"/>
      <c r="F137" s="910"/>
      <c r="G137" s="911"/>
      <c r="H137" s="911"/>
      <c r="I137" s="911"/>
      <c r="J137" s="911"/>
      <c r="K137" s="911"/>
      <c r="L137" s="911"/>
      <c r="M137" s="911"/>
      <c r="N137" s="915"/>
      <c r="O137" s="919"/>
      <c r="P137" s="920"/>
      <c r="Q137" s="863" t="s">
        <v>285</v>
      </c>
      <c r="R137" s="1145"/>
      <c r="S137" s="865"/>
      <c r="T137" s="156"/>
      <c r="U137" s="209"/>
      <c r="V137" s="209"/>
      <c r="W137" s="209"/>
      <c r="X137" s="209"/>
      <c r="Y137" s="209"/>
      <c r="Z137" s="869"/>
      <c r="AA137" s="870"/>
      <c r="AB137" s="870"/>
      <c r="AC137" s="870"/>
      <c r="AD137" s="870"/>
      <c r="AE137" s="871"/>
      <c r="AF137" s="209"/>
      <c r="AG137" s="209"/>
      <c r="AH137" s="209"/>
      <c r="AI137" s="209"/>
      <c r="AJ137" s="209"/>
      <c r="AK137" s="209"/>
      <c r="AL137" s="209"/>
      <c r="AM137" s="209"/>
      <c r="AN137" s="209"/>
      <c r="AO137" s="209"/>
      <c r="AP137" s="209"/>
      <c r="AQ137" s="209"/>
      <c r="AR137" s="875"/>
      <c r="AS137" s="876"/>
      <c r="AT137" s="876"/>
      <c r="AU137" s="876"/>
      <c r="AV137" s="876"/>
      <c r="AW137" s="877"/>
      <c r="AX137" s="209"/>
      <c r="AY137" s="209"/>
      <c r="AZ137" s="209"/>
      <c r="BA137" s="209"/>
      <c r="BB137" s="209"/>
      <c r="BC137" s="209"/>
      <c r="BD137" s="209"/>
      <c r="BE137" s="209"/>
      <c r="BF137" s="209"/>
      <c r="BG137" s="209"/>
      <c r="BH137" s="209"/>
      <c r="BI137" s="209"/>
      <c r="BJ137" s="878" t="s">
        <v>281</v>
      </c>
      <c r="BK137" s="879"/>
      <c r="BL137" s="882" t="s">
        <v>138</v>
      </c>
      <c r="BM137" s="883"/>
      <c r="BN137" s="875"/>
      <c r="BO137" s="876"/>
      <c r="BP137" s="876"/>
      <c r="BQ137" s="876"/>
      <c r="BR137" s="876"/>
      <c r="BS137" s="877"/>
      <c r="BT137" s="209"/>
      <c r="BU137" s="209"/>
      <c r="BV137" s="209"/>
      <c r="BW137" s="209"/>
      <c r="BX137" s="209"/>
      <c r="BY137" s="209"/>
      <c r="BZ137" s="209"/>
      <c r="CA137" s="209"/>
      <c r="CB137" s="209"/>
      <c r="CC137" s="209"/>
      <c r="CD137" s="209"/>
      <c r="CE137" s="209"/>
      <c r="CF137" s="209"/>
      <c r="CG137" s="209"/>
      <c r="CH137" s="157"/>
      <c r="CI137" s="1153"/>
      <c r="CJ137" s="1154"/>
      <c r="CK137" s="1154"/>
      <c r="CL137" s="1154"/>
      <c r="CM137" s="1154"/>
      <c r="CN137" s="1154"/>
      <c r="CO137" s="1155"/>
      <c r="CP137" s="563"/>
    </row>
    <row r="138" spans="2:94" s="26" customFormat="1" ht="14.25" customHeight="1" x14ac:dyDescent="0.15">
      <c r="B138" s="165"/>
      <c r="C138" s="891" t="str">
        <f>IF(OR($I$15="",C134="",C136=""),"（   ）",TEXT(WEEKDAY(DATE(2018+$I$15,C134,C136)),"(aaa)"))</f>
        <v>（   ）</v>
      </c>
      <c r="D138" s="1144"/>
      <c r="E138" s="893"/>
      <c r="F138" s="910"/>
      <c r="G138" s="911"/>
      <c r="H138" s="911"/>
      <c r="I138" s="911"/>
      <c r="J138" s="911"/>
      <c r="K138" s="911"/>
      <c r="L138" s="911"/>
      <c r="M138" s="911"/>
      <c r="N138" s="915"/>
      <c r="O138" s="919"/>
      <c r="P138" s="920"/>
      <c r="Q138" s="863"/>
      <c r="R138" s="1145"/>
      <c r="S138" s="865"/>
      <c r="T138" s="156"/>
      <c r="U138" s="209"/>
      <c r="V138" s="209"/>
      <c r="W138" s="209"/>
      <c r="X138" s="209"/>
      <c r="Y138" s="209"/>
      <c r="Z138" s="869"/>
      <c r="AA138" s="870"/>
      <c r="AB138" s="870"/>
      <c r="AC138" s="870"/>
      <c r="AD138" s="870"/>
      <c r="AE138" s="871"/>
      <c r="AF138" s="209"/>
      <c r="AG138" s="209"/>
      <c r="AH138" s="209"/>
      <c r="AI138" s="209"/>
      <c r="AJ138" s="209"/>
      <c r="AK138" s="209"/>
      <c r="AL138" s="209"/>
      <c r="AM138" s="209"/>
      <c r="AN138" s="209"/>
      <c r="AO138" s="209"/>
      <c r="AP138" s="209"/>
      <c r="AQ138" s="209"/>
      <c r="AR138" s="869"/>
      <c r="AS138" s="1146"/>
      <c r="AT138" s="1146"/>
      <c r="AU138" s="1146"/>
      <c r="AV138" s="1146"/>
      <c r="AW138" s="871"/>
      <c r="AX138" s="209"/>
      <c r="AY138" s="209"/>
      <c r="AZ138" s="209"/>
      <c r="BA138" s="209"/>
      <c r="BB138" s="209"/>
      <c r="BC138" s="209"/>
      <c r="BD138" s="209"/>
      <c r="BE138" s="209"/>
      <c r="BF138" s="209"/>
      <c r="BG138" s="209"/>
      <c r="BH138" s="209"/>
      <c r="BI138" s="209"/>
      <c r="BJ138" s="1147"/>
      <c r="BK138" s="1148"/>
      <c r="BL138" s="1149"/>
      <c r="BM138" s="1150"/>
      <c r="BN138" s="869"/>
      <c r="BO138" s="1146"/>
      <c r="BP138" s="1146"/>
      <c r="BQ138" s="1146"/>
      <c r="BR138" s="1146"/>
      <c r="BS138" s="871"/>
      <c r="BT138" s="209"/>
      <c r="BU138" s="209"/>
      <c r="BV138" s="209"/>
      <c r="BW138" s="209"/>
      <c r="BX138" s="209"/>
      <c r="BY138" s="209"/>
      <c r="BZ138" s="209"/>
      <c r="CA138" s="209"/>
      <c r="CB138" s="209"/>
      <c r="CC138" s="209"/>
      <c r="CD138" s="209"/>
      <c r="CE138" s="209"/>
      <c r="CF138" s="209"/>
      <c r="CG138" s="209"/>
      <c r="CH138" s="157"/>
      <c r="CI138" s="924"/>
      <c r="CJ138" s="925"/>
      <c r="CK138" s="925"/>
      <c r="CL138" s="925"/>
      <c r="CM138" s="925"/>
      <c r="CN138" s="925"/>
      <c r="CO138" s="926"/>
      <c r="CP138" s="563"/>
    </row>
    <row r="139" spans="2:94" s="26" customFormat="1" ht="14.25" customHeight="1" x14ac:dyDescent="0.15">
      <c r="B139" s="165"/>
      <c r="C139" s="891"/>
      <c r="D139" s="1144"/>
      <c r="E139" s="893"/>
      <c r="F139" s="910"/>
      <c r="G139" s="911"/>
      <c r="H139" s="911"/>
      <c r="I139" s="911"/>
      <c r="J139" s="911"/>
      <c r="K139" s="911"/>
      <c r="L139" s="911"/>
      <c r="M139" s="911"/>
      <c r="N139" s="915"/>
      <c r="O139" s="919"/>
      <c r="P139" s="920"/>
      <c r="Q139" s="866" t="s">
        <v>698</v>
      </c>
      <c r="R139" s="867"/>
      <c r="S139" s="868"/>
      <c r="T139" s="566"/>
      <c r="U139" s="567"/>
      <c r="V139" s="567"/>
      <c r="W139" s="567"/>
      <c r="X139" s="567"/>
      <c r="Y139" s="567"/>
      <c r="Z139" s="872"/>
      <c r="AA139" s="873"/>
      <c r="AB139" s="873"/>
      <c r="AC139" s="873"/>
      <c r="AD139" s="873"/>
      <c r="AE139" s="874"/>
      <c r="AF139" s="567"/>
      <c r="AG139" s="567"/>
      <c r="AH139" s="567"/>
      <c r="AI139" s="567"/>
      <c r="AJ139" s="567"/>
      <c r="AK139" s="567"/>
      <c r="AL139" s="567"/>
      <c r="AM139" s="567"/>
      <c r="AN139" s="567"/>
      <c r="AO139" s="567"/>
      <c r="AP139" s="567"/>
      <c r="AQ139" s="567"/>
      <c r="AR139" s="872"/>
      <c r="AS139" s="873"/>
      <c r="AT139" s="873"/>
      <c r="AU139" s="873"/>
      <c r="AV139" s="873"/>
      <c r="AW139" s="874"/>
      <c r="AX139" s="567"/>
      <c r="AY139" s="567"/>
      <c r="AZ139" s="567"/>
      <c r="BA139" s="567"/>
      <c r="BB139" s="567"/>
      <c r="BC139" s="567"/>
      <c r="BD139" s="567"/>
      <c r="BE139" s="567"/>
      <c r="BF139" s="567"/>
      <c r="BG139" s="567"/>
      <c r="BH139" s="567"/>
      <c r="BI139" s="567"/>
      <c r="BJ139" s="569"/>
      <c r="BK139" s="569"/>
      <c r="BL139" s="570"/>
      <c r="BM139" s="571"/>
      <c r="BN139" s="872"/>
      <c r="BO139" s="873"/>
      <c r="BP139" s="873"/>
      <c r="BQ139" s="873"/>
      <c r="BR139" s="873"/>
      <c r="BS139" s="874"/>
      <c r="BT139" s="567"/>
      <c r="BU139" s="567"/>
      <c r="BV139" s="567"/>
      <c r="BW139" s="567"/>
      <c r="BX139" s="567"/>
      <c r="BY139" s="567"/>
      <c r="BZ139" s="567"/>
      <c r="CA139" s="567"/>
      <c r="CB139" s="567"/>
      <c r="CC139" s="567"/>
      <c r="CD139" s="567"/>
      <c r="CE139" s="567"/>
      <c r="CF139" s="567"/>
      <c r="CG139" s="567"/>
      <c r="CH139" s="568"/>
      <c r="CI139" s="924"/>
      <c r="CJ139" s="925"/>
      <c r="CK139" s="925"/>
      <c r="CL139" s="925"/>
      <c r="CM139" s="925"/>
      <c r="CN139" s="925"/>
      <c r="CO139" s="926"/>
      <c r="CP139" s="563"/>
    </row>
    <row r="140" spans="2:94" s="26" customFormat="1" ht="14.25" customHeight="1" thickBot="1" x14ac:dyDescent="0.2">
      <c r="B140" s="165"/>
      <c r="C140" s="921"/>
      <c r="D140" s="922"/>
      <c r="E140" s="923"/>
      <c r="F140" s="912"/>
      <c r="G140" s="913"/>
      <c r="H140" s="913"/>
      <c r="I140" s="913"/>
      <c r="J140" s="913"/>
      <c r="K140" s="913"/>
      <c r="L140" s="913"/>
      <c r="M140" s="913"/>
      <c r="N140" s="916"/>
      <c r="O140" s="930"/>
      <c r="P140" s="931"/>
      <c r="Q140" s="899" t="s">
        <v>20</v>
      </c>
      <c r="R140" s="900"/>
      <c r="S140" s="901"/>
      <c r="T140" s="158"/>
      <c r="U140" s="159"/>
      <c r="V140" s="159"/>
      <c r="W140" s="159"/>
      <c r="X140" s="159"/>
      <c r="Y140" s="159"/>
      <c r="Z140" s="902"/>
      <c r="AA140" s="903"/>
      <c r="AB140" s="903"/>
      <c r="AC140" s="903"/>
      <c r="AD140" s="903"/>
      <c r="AE140" s="904"/>
      <c r="AF140" s="159"/>
      <c r="AG140" s="159"/>
      <c r="AH140" s="159"/>
      <c r="AI140" s="159"/>
      <c r="AJ140" s="159"/>
      <c r="AK140" s="159"/>
      <c r="AL140" s="159"/>
      <c r="AM140" s="159"/>
      <c r="AN140" s="159"/>
      <c r="AO140" s="159"/>
      <c r="AP140" s="159"/>
      <c r="AQ140" s="159"/>
      <c r="AR140" s="902"/>
      <c r="AS140" s="903"/>
      <c r="AT140" s="903"/>
      <c r="AU140" s="903"/>
      <c r="AV140" s="903"/>
      <c r="AW140" s="904"/>
      <c r="AX140" s="159"/>
      <c r="AY140" s="159"/>
      <c r="AZ140" s="159"/>
      <c r="BA140" s="159"/>
      <c r="BB140" s="159"/>
      <c r="BC140" s="159"/>
      <c r="BD140" s="159"/>
      <c r="BE140" s="159"/>
      <c r="BF140" s="159"/>
      <c r="BG140" s="159"/>
      <c r="BH140" s="159"/>
      <c r="BI140" s="159"/>
      <c r="BJ140" s="124"/>
      <c r="BK140" s="124"/>
      <c r="BL140" s="124"/>
      <c r="BM140" s="124"/>
      <c r="BN140" s="902"/>
      <c r="BO140" s="903"/>
      <c r="BP140" s="903"/>
      <c r="BQ140" s="903"/>
      <c r="BR140" s="903"/>
      <c r="BS140" s="904"/>
      <c r="BT140" s="159"/>
      <c r="BU140" s="159"/>
      <c r="BV140" s="159"/>
      <c r="BW140" s="159"/>
      <c r="BX140" s="159"/>
      <c r="BY140" s="159"/>
      <c r="BZ140" s="159"/>
      <c r="CA140" s="159"/>
      <c r="CB140" s="159"/>
      <c r="CC140" s="159"/>
      <c r="CD140" s="159"/>
      <c r="CE140" s="159"/>
      <c r="CF140" s="159"/>
      <c r="CG140" s="159"/>
      <c r="CH140" s="160"/>
      <c r="CI140" s="935"/>
      <c r="CJ140" s="936"/>
      <c r="CK140" s="936"/>
      <c r="CL140" s="936"/>
      <c r="CM140" s="936"/>
      <c r="CN140" s="936"/>
      <c r="CO140" s="937"/>
      <c r="CP140" s="563"/>
    </row>
    <row r="141" spans="2:94" s="26" customFormat="1" ht="14.25" customHeight="1" x14ac:dyDescent="0.15">
      <c r="B141" s="165"/>
      <c r="C141" s="905" t="s">
        <v>702</v>
      </c>
      <c r="D141" s="906"/>
      <c r="E141" s="907"/>
      <c r="F141" s="908"/>
      <c r="G141" s="909"/>
      <c r="H141" s="909"/>
      <c r="I141" s="909"/>
      <c r="J141" s="909"/>
      <c r="K141" s="909"/>
      <c r="L141" s="909">
        <f>SUM(F141:K150)</f>
        <v>0</v>
      </c>
      <c r="M141" s="909"/>
      <c r="N141" s="914"/>
      <c r="O141" s="917" t="s">
        <v>12</v>
      </c>
      <c r="P141" s="918"/>
      <c r="Q141" s="886" t="s">
        <v>284</v>
      </c>
      <c r="R141" s="887"/>
      <c r="S141" s="888"/>
      <c r="T141" s="166"/>
      <c r="U141" s="167"/>
      <c r="V141" s="167"/>
      <c r="W141" s="167"/>
      <c r="X141" s="167"/>
      <c r="Y141" s="167"/>
      <c r="Z141" s="857"/>
      <c r="AA141" s="858"/>
      <c r="AB141" s="858"/>
      <c r="AC141" s="858"/>
      <c r="AD141" s="858"/>
      <c r="AE141" s="859"/>
      <c r="AF141" s="167"/>
      <c r="AG141" s="167"/>
      <c r="AH141" s="167"/>
      <c r="AI141" s="167"/>
      <c r="AJ141" s="167"/>
      <c r="AK141" s="167"/>
      <c r="AL141" s="167"/>
      <c r="AM141" s="167"/>
      <c r="AN141" s="167"/>
      <c r="AO141" s="167"/>
      <c r="AP141" s="167"/>
      <c r="AQ141" s="167"/>
      <c r="AR141" s="857"/>
      <c r="AS141" s="858"/>
      <c r="AT141" s="858"/>
      <c r="AU141" s="858"/>
      <c r="AV141" s="858"/>
      <c r="AW141" s="859"/>
      <c r="AX141" s="167"/>
      <c r="AY141" s="167"/>
      <c r="AZ141" s="167"/>
      <c r="BA141" s="167"/>
      <c r="BB141" s="167"/>
      <c r="BC141" s="167"/>
      <c r="BD141" s="167"/>
      <c r="BE141" s="167"/>
      <c r="BF141" s="167"/>
      <c r="BG141" s="167"/>
      <c r="BH141" s="167"/>
      <c r="BI141" s="167"/>
      <c r="BJ141" s="168"/>
      <c r="BK141" s="168"/>
      <c r="BL141" s="168"/>
      <c r="BM141" s="168"/>
      <c r="BN141" s="857"/>
      <c r="BO141" s="858"/>
      <c r="BP141" s="858"/>
      <c r="BQ141" s="858"/>
      <c r="BR141" s="858"/>
      <c r="BS141" s="859"/>
      <c r="BT141" s="167"/>
      <c r="BU141" s="167"/>
      <c r="BV141" s="167"/>
      <c r="BW141" s="167"/>
      <c r="BX141" s="167"/>
      <c r="BY141" s="167"/>
      <c r="BZ141" s="167"/>
      <c r="CA141" s="167"/>
      <c r="CB141" s="167"/>
      <c r="CC141" s="167"/>
      <c r="CD141" s="167"/>
      <c r="CE141" s="167"/>
      <c r="CF141" s="167"/>
      <c r="CG141" s="167"/>
      <c r="CH141" s="169"/>
      <c r="CI141" s="860" t="s">
        <v>161</v>
      </c>
      <c r="CJ141" s="861"/>
      <c r="CK141" s="861"/>
      <c r="CL141" s="861"/>
      <c r="CM141" s="861"/>
      <c r="CN141" s="861"/>
      <c r="CO141" s="862"/>
      <c r="CP141" s="563"/>
    </row>
    <row r="142" spans="2:94" s="26" customFormat="1" ht="14.25" customHeight="1" x14ac:dyDescent="0.15">
      <c r="B142" s="165"/>
      <c r="C142" s="891"/>
      <c r="D142" s="1144"/>
      <c r="E142" s="893"/>
      <c r="F142" s="910"/>
      <c r="G142" s="911"/>
      <c r="H142" s="911"/>
      <c r="I142" s="911"/>
      <c r="J142" s="911"/>
      <c r="K142" s="911"/>
      <c r="L142" s="911"/>
      <c r="M142" s="911"/>
      <c r="N142" s="915"/>
      <c r="O142" s="919"/>
      <c r="P142" s="920"/>
      <c r="Q142" s="863" t="s">
        <v>285</v>
      </c>
      <c r="R142" s="1145"/>
      <c r="S142" s="865"/>
      <c r="T142" s="156"/>
      <c r="U142" s="209"/>
      <c r="V142" s="209"/>
      <c r="W142" s="209"/>
      <c r="X142" s="209"/>
      <c r="Y142" s="209"/>
      <c r="Z142" s="869"/>
      <c r="AA142" s="870"/>
      <c r="AB142" s="870"/>
      <c r="AC142" s="870"/>
      <c r="AD142" s="870"/>
      <c r="AE142" s="871"/>
      <c r="AF142" s="209"/>
      <c r="AG142" s="209"/>
      <c r="AH142" s="209"/>
      <c r="AI142" s="209"/>
      <c r="AJ142" s="209"/>
      <c r="AK142" s="209"/>
      <c r="AL142" s="209"/>
      <c r="AM142" s="209"/>
      <c r="AN142" s="209"/>
      <c r="AO142" s="209"/>
      <c r="AP142" s="209"/>
      <c r="AQ142" s="209"/>
      <c r="AR142" s="875"/>
      <c r="AS142" s="876"/>
      <c r="AT142" s="876"/>
      <c r="AU142" s="876"/>
      <c r="AV142" s="876"/>
      <c r="AW142" s="877"/>
      <c r="AX142" s="209"/>
      <c r="AY142" s="209"/>
      <c r="AZ142" s="209"/>
      <c r="BA142" s="209"/>
      <c r="BB142" s="209"/>
      <c r="BC142" s="209"/>
      <c r="BD142" s="209"/>
      <c r="BE142" s="209"/>
      <c r="BF142" s="209"/>
      <c r="BG142" s="209"/>
      <c r="BH142" s="209"/>
      <c r="BI142" s="209"/>
      <c r="BJ142" s="878" t="s">
        <v>281</v>
      </c>
      <c r="BK142" s="879"/>
      <c r="BL142" s="882" t="s">
        <v>138</v>
      </c>
      <c r="BM142" s="883"/>
      <c r="BN142" s="875"/>
      <c r="BO142" s="876"/>
      <c r="BP142" s="876"/>
      <c r="BQ142" s="876"/>
      <c r="BR142" s="876"/>
      <c r="BS142" s="877"/>
      <c r="BT142" s="209"/>
      <c r="BU142" s="209"/>
      <c r="BV142" s="209"/>
      <c r="BW142" s="209"/>
      <c r="BX142" s="209"/>
      <c r="BY142" s="209"/>
      <c r="BZ142" s="209"/>
      <c r="CA142" s="209"/>
      <c r="CB142" s="209"/>
      <c r="CC142" s="209"/>
      <c r="CD142" s="209"/>
      <c r="CE142" s="209"/>
      <c r="CF142" s="209"/>
      <c r="CG142" s="209"/>
      <c r="CH142" s="157"/>
      <c r="CI142" s="889" t="s">
        <v>282</v>
      </c>
      <c r="CJ142" s="890"/>
      <c r="CK142" s="890"/>
      <c r="CL142" s="890"/>
      <c r="CM142" s="890"/>
      <c r="CN142" s="890"/>
      <c r="CO142" s="129" t="s">
        <v>286</v>
      </c>
      <c r="CP142" s="563"/>
    </row>
    <row r="143" spans="2:94" s="26" customFormat="1" ht="14.25" customHeight="1" x14ac:dyDescent="0.15">
      <c r="B143" s="165"/>
      <c r="C143" s="891"/>
      <c r="D143" s="1144"/>
      <c r="E143" s="893"/>
      <c r="F143" s="910"/>
      <c r="G143" s="911"/>
      <c r="H143" s="911"/>
      <c r="I143" s="911"/>
      <c r="J143" s="911"/>
      <c r="K143" s="911"/>
      <c r="L143" s="911"/>
      <c r="M143" s="911"/>
      <c r="N143" s="915"/>
      <c r="O143" s="919"/>
      <c r="P143" s="920"/>
      <c r="Q143" s="863"/>
      <c r="R143" s="1145"/>
      <c r="S143" s="865"/>
      <c r="T143" s="156"/>
      <c r="U143" s="209"/>
      <c r="V143" s="209"/>
      <c r="W143" s="209"/>
      <c r="X143" s="209"/>
      <c r="Y143" s="209"/>
      <c r="Z143" s="869"/>
      <c r="AA143" s="870"/>
      <c r="AB143" s="870"/>
      <c r="AC143" s="870"/>
      <c r="AD143" s="870"/>
      <c r="AE143" s="871"/>
      <c r="AF143" s="209"/>
      <c r="AG143" s="209"/>
      <c r="AH143" s="209"/>
      <c r="AI143" s="209"/>
      <c r="AJ143" s="209"/>
      <c r="AK143" s="209"/>
      <c r="AL143" s="209"/>
      <c r="AM143" s="209"/>
      <c r="AN143" s="209"/>
      <c r="AO143" s="209"/>
      <c r="AP143" s="209"/>
      <c r="AQ143" s="209"/>
      <c r="AR143" s="869"/>
      <c r="AS143" s="1146"/>
      <c r="AT143" s="1146"/>
      <c r="AU143" s="1146"/>
      <c r="AV143" s="1146"/>
      <c r="AW143" s="871"/>
      <c r="AX143" s="209"/>
      <c r="AY143" s="209"/>
      <c r="AZ143" s="209"/>
      <c r="BA143" s="209"/>
      <c r="BB143" s="209"/>
      <c r="BC143" s="209"/>
      <c r="BD143" s="209"/>
      <c r="BE143" s="209"/>
      <c r="BF143" s="209"/>
      <c r="BG143" s="209"/>
      <c r="BH143" s="209"/>
      <c r="BI143" s="209"/>
      <c r="BJ143" s="1147"/>
      <c r="BK143" s="1148"/>
      <c r="BL143" s="1149"/>
      <c r="BM143" s="1150"/>
      <c r="BN143" s="869"/>
      <c r="BO143" s="1146"/>
      <c r="BP143" s="1146"/>
      <c r="BQ143" s="1146"/>
      <c r="BR143" s="1146"/>
      <c r="BS143" s="871"/>
      <c r="BT143" s="209"/>
      <c r="BU143" s="209"/>
      <c r="BV143" s="209"/>
      <c r="BW143" s="209"/>
      <c r="BX143" s="209"/>
      <c r="BY143" s="209"/>
      <c r="BZ143" s="209"/>
      <c r="CA143" s="209"/>
      <c r="CB143" s="209"/>
      <c r="CC143" s="209"/>
      <c r="CD143" s="209"/>
      <c r="CE143" s="209"/>
      <c r="CF143" s="209"/>
      <c r="CG143" s="209"/>
      <c r="CH143" s="157"/>
      <c r="CI143" s="1151"/>
      <c r="CJ143" s="1152"/>
      <c r="CK143" s="1152"/>
      <c r="CL143" s="1152"/>
      <c r="CM143" s="1152"/>
      <c r="CN143" s="1152"/>
      <c r="CO143" s="586"/>
      <c r="CP143" s="563"/>
    </row>
    <row r="144" spans="2:94" ht="14.25" customHeight="1" x14ac:dyDescent="0.15">
      <c r="C144" s="891"/>
      <c r="D144" s="1144"/>
      <c r="E144" s="893"/>
      <c r="F144" s="910"/>
      <c r="G144" s="911"/>
      <c r="H144" s="911"/>
      <c r="I144" s="911"/>
      <c r="J144" s="911"/>
      <c r="K144" s="911"/>
      <c r="L144" s="911"/>
      <c r="M144" s="911"/>
      <c r="N144" s="915"/>
      <c r="O144" s="919"/>
      <c r="P144" s="920"/>
      <c r="Q144" s="866" t="s">
        <v>698</v>
      </c>
      <c r="R144" s="867"/>
      <c r="S144" s="868"/>
      <c r="T144" s="566"/>
      <c r="U144" s="567"/>
      <c r="V144" s="567"/>
      <c r="W144" s="567"/>
      <c r="X144" s="567"/>
      <c r="Y144" s="567"/>
      <c r="Z144" s="872"/>
      <c r="AA144" s="873"/>
      <c r="AB144" s="873"/>
      <c r="AC144" s="873"/>
      <c r="AD144" s="873"/>
      <c r="AE144" s="874"/>
      <c r="AF144" s="567"/>
      <c r="AG144" s="567"/>
      <c r="AH144" s="567"/>
      <c r="AI144" s="567"/>
      <c r="AJ144" s="567"/>
      <c r="AK144" s="567"/>
      <c r="AL144" s="567"/>
      <c r="AM144" s="567"/>
      <c r="AN144" s="567"/>
      <c r="AO144" s="567"/>
      <c r="AP144" s="567"/>
      <c r="AQ144" s="567"/>
      <c r="AR144" s="872"/>
      <c r="AS144" s="873"/>
      <c r="AT144" s="873"/>
      <c r="AU144" s="873"/>
      <c r="AV144" s="873"/>
      <c r="AW144" s="874"/>
      <c r="AX144" s="567"/>
      <c r="AY144" s="567"/>
      <c r="AZ144" s="567"/>
      <c r="BA144" s="567"/>
      <c r="BB144" s="567"/>
      <c r="BC144" s="567"/>
      <c r="BD144" s="567"/>
      <c r="BE144" s="567"/>
      <c r="BF144" s="567"/>
      <c r="BG144" s="567"/>
      <c r="BH144" s="567"/>
      <c r="BI144" s="567"/>
      <c r="BJ144" s="569"/>
      <c r="BK144" s="569"/>
      <c r="BL144" s="570"/>
      <c r="BM144" s="571"/>
      <c r="BN144" s="872"/>
      <c r="BO144" s="873"/>
      <c r="BP144" s="873"/>
      <c r="BQ144" s="873"/>
      <c r="BR144" s="873"/>
      <c r="BS144" s="874"/>
      <c r="BT144" s="567"/>
      <c r="BU144" s="567"/>
      <c r="BV144" s="567"/>
      <c r="BW144" s="567"/>
      <c r="BX144" s="567"/>
      <c r="BY144" s="567"/>
      <c r="BZ144" s="567"/>
      <c r="CA144" s="567"/>
      <c r="CB144" s="567"/>
      <c r="CC144" s="567"/>
      <c r="CD144" s="567"/>
      <c r="CE144" s="567"/>
      <c r="CF144" s="567"/>
      <c r="CG144" s="567"/>
      <c r="CH144" s="568"/>
      <c r="CI144" s="894" t="s">
        <v>283</v>
      </c>
      <c r="CJ144" s="895"/>
      <c r="CK144" s="895"/>
      <c r="CL144" s="895"/>
      <c r="CM144" s="895"/>
      <c r="CN144" s="895"/>
      <c r="CO144" s="130" t="s">
        <v>286</v>
      </c>
      <c r="CP144" s="564"/>
    </row>
    <row r="145" spans="2:94" ht="14.25" customHeight="1" thickBot="1" x14ac:dyDescent="0.2">
      <c r="C145" s="896" t="s">
        <v>196</v>
      </c>
      <c r="D145" s="897"/>
      <c r="E145" s="898"/>
      <c r="F145" s="910"/>
      <c r="G145" s="911"/>
      <c r="H145" s="911"/>
      <c r="I145" s="911"/>
      <c r="J145" s="911"/>
      <c r="K145" s="911"/>
      <c r="L145" s="911"/>
      <c r="M145" s="911"/>
      <c r="N145" s="915"/>
      <c r="O145" s="919"/>
      <c r="P145" s="920"/>
      <c r="Q145" s="899" t="s">
        <v>20</v>
      </c>
      <c r="R145" s="900"/>
      <c r="S145" s="901"/>
      <c r="T145" s="158"/>
      <c r="U145" s="159"/>
      <c r="V145" s="159"/>
      <c r="W145" s="159"/>
      <c r="X145" s="159"/>
      <c r="Y145" s="159"/>
      <c r="Z145" s="902"/>
      <c r="AA145" s="903"/>
      <c r="AB145" s="903"/>
      <c r="AC145" s="903"/>
      <c r="AD145" s="903"/>
      <c r="AE145" s="904"/>
      <c r="AF145" s="159"/>
      <c r="AG145" s="159"/>
      <c r="AH145" s="159"/>
      <c r="AI145" s="159"/>
      <c r="AJ145" s="159"/>
      <c r="AK145" s="159"/>
      <c r="AL145" s="159"/>
      <c r="AM145" s="159"/>
      <c r="AN145" s="159"/>
      <c r="AO145" s="159"/>
      <c r="AP145" s="159"/>
      <c r="AQ145" s="159"/>
      <c r="AR145" s="902"/>
      <c r="AS145" s="903"/>
      <c r="AT145" s="903"/>
      <c r="AU145" s="903"/>
      <c r="AV145" s="903"/>
      <c r="AW145" s="904"/>
      <c r="AX145" s="159"/>
      <c r="AY145" s="159"/>
      <c r="AZ145" s="159"/>
      <c r="BA145" s="159"/>
      <c r="BB145" s="159"/>
      <c r="BC145" s="159"/>
      <c r="BD145" s="159"/>
      <c r="BE145" s="159"/>
      <c r="BF145" s="159"/>
      <c r="BG145" s="159"/>
      <c r="BH145" s="159"/>
      <c r="BI145" s="159"/>
      <c r="BJ145" s="124"/>
      <c r="BK145" s="124"/>
      <c r="BL145" s="124"/>
      <c r="BM145" s="124"/>
      <c r="BN145" s="902"/>
      <c r="BO145" s="903"/>
      <c r="BP145" s="903"/>
      <c r="BQ145" s="903"/>
      <c r="BR145" s="903"/>
      <c r="BS145" s="904"/>
      <c r="BT145" s="159"/>
      <c r="BU145" s="159"/>
      <c r="BV145" s="159"/>
      <c r="BW145" s="159"/>
      <c r="BX145" s="159"/>
      <c r="BY145" s="159"/>
      <c r="BZ145" s="159"/>
      <c r="CA145" s="159"/>
      <c r="CB145" s="159"/>
      <c r="CC145" s="159"/>
      <c r="CD145" s="159"/>
      <c r="CE145" s="159"/>
      <c r="CF145" s="159"/>
      <c r="CG145" s="159"/>
      <c r="CH145" s="160"/>
      <c r="CI145" s="927" t="s">
        <v>287</v>
      </c>
      <c r="CJ145" s="928"/>
      <c r="CK145" s="928"/>
      <c r="CL145" s="928"/>
      <c r="CM145" s="928"/>
      <c r="CN145" s="928"/>
      <c r="CO145" s="929"/>
      <c r="CP145" s="564"/>
    </row>
    <row r="146" spans="2:94" ht="14.25" customHeight="1" x14ac:dyDescent="0.15">
      <c r="C146" s="891"/>
      <c r="D146" s="892"/>
      <c r="E146" s="893"/>
      <c r="F146" s="910"/>
      <c r="G146" s="911"/>
      <c r="H146" s="911"/>
      <c r="I146" s="911"/>
      <c r="J146" s="911"/>
      <c r="K146" s="911"/>
      <c r="L146" s="911"/>
      <c r="M146" s="911"/>
      <c r="N146" s="915"/>
      <c r="O146" s="917" t="s">
        <v>14</v>
      </c>
      <c r="P146" s="918"/>
      <c r="Q146" s="886" t="s">
        <v>284</v>
      </c>
      <c r="R146" s="887"/>
      <c r="S146" s="888"/>
      <c r="T146" s="166"/>
      <c r="U146" s="167"/>
      <c r="V146" s="167"/>
      <c r="W146" s="167"/>
      <c r="X146" s="167"/>
      <c r="Y146" s="167"/>
      <c r="Z146" s="857"/>
      <c r="AA146" s="858"/>
      <c r="AB146" s="858"/>
      <c r="AC146" s="858"/>
      <c r="AD146" s="858"/>
      <c r="AE146" s="859"/>
      <c r="AF146" s="167"/>
      <c r="AG146" s="167"/>
      <c r="AH146" s="167"/>
      <c r="AI146" s="167"/>
      <c r="AJ146" s="167"/>
      <c r="AK146" s="167"/>
      <c r="AL146" s="167"/>
      <c r="AM146" s="167"/>
      <c r="AN146" s="167"/>
      <c r="AO146" s="167"/>
      <c r="AP146" s="167"/>
      <c r="AQ146" s="167"/>
      <c r="AR146" s="857"/>
      <c r="AS146" s="858"/>
      <c r="AT146" s="858"/>
      <c r="AU146" s="858"/>
      <c r="AV146" s="858"/>
      <c r="AW146" s="859"/>
      <c r="AX146" s="167"/>
      <c r="AY146" s="167"/>
      <c r="AZ146" s="167"/>
      <c r="BA146" s="167"/>
      <c r="BB146" s="167"/>
      <c r="BC146" s="167"/>
      <c r="BD146" s="167"/>
      <c r="BE146" s="167"/>
      <c r="BF146" s="167"/>
      <c r="BG146" s="167"/>
      <c r="BH146" s="167"/>
      <c r="BI146" s="167"/>
      <c r="BJ146" s="168"/>
      <c r="BK146" s="168"/>
      <c r="BL146" s="168"/>
      <c r="BM146" s="168"/>
      <c r="BN146" s="857"/>
      <c r="BO146" s="858"/>
      <c r="BP146" s="858"/>
      <c r="BQ146" s="858"/>
      <c r="BR146" s="858"/>
      <c r="BS146" s="859"/>
      <c r="BT146" s="167"/>
      <c r="BU146" s="167"/>
      <c r="BV146" s="167"/>
      <c r="BW146" s="167"/>
      <c r="BX146" s="167"/>
      <c r="BY146" s="167"/>
      <c r="BZ146" s="167"/>
      <c r="CA146" s="167"/>
      <c r="CB146" s="167"/>
      <c r="CC146" s="167"/>
      <c r="CD146" s="167"/>
      <c r="CE146" s="167"/>
      <c r="CF146" s="167"/>
      <c r="CG146" s="167"/>
      <c r="CH146" s="169"/>
      <c r="CI146" s="932"/>
      <c r="CJ146" s="933"/>
      <c r="CK146" s="933"/>
      <c r="CL146" s="933"/>
      <c r="CM146" s="933"/>
      <c r="CN146" s="933"/>
      <c r="CO146" s="934"/>
      <c r="CP146" s="564"/>
    </row>
    <row r="147" spans="2:94" ht="14.25" customHeight="1" x14ac:dyDescent="0.15">
      <c r="B147" s="9"/>
      <c r="C147" s="891" t="s">
        <v>19</v>
      </c>
      <c r="D147" s="892"/>
      <c r="E147" s="893"/>
      <c r="F147" s="910"/>
      <c r="G147" s="911"/>
      <c r="H147" s="911"/>
      <c r="I147" s="911"/>
      <c r="J147" s="911"/>
      <c r="K147" s="911"/>
      <c r="L147" s="911"/>
      <c r="M147" s="911"/>
      <c r="N147" s="915"/>
      <c r="O147" s="919"/>
      <c r="P147" s="920"/>
      <c r="Q147" s="863" t="s">
        <v>285</v>
      </c>
      <c r="R147" s="1145"/>
      <c r="S147" s="865"/>
      <c r="T147" s="156"/>
      <c r="U147" s="209"/>
      <c r="V147" s="209"/>
      <c r="W147" s="209"/>
      <c r="X147" s="209"/>
      <c r="Y147" s="209"/>
      <c r="Z147" s="869"/>
      <c r="AA147" s="870"/>
      <c r="AB147" s="870"/>
      <c r="AC147" s="870"/>
      <c r="AD147" s="870"/>
      <c r="AE147" s="871"/>
      <c r="AF147" s="209"/>
      <c r="AG147" s="209"/>
      <c r="AH147" s="209"/>
      <c r="AI147" s="209"/>
      <c r="AJ147" s="209"/>
      <c r="AK147" s="209"/>
      <c r="AL147" s="209"/>
      <c r="AM147" s="209"/>
      <c r="AN147" s="209"/>
      <c r="AO147" s="209"/>
      <c r="AP147" s="209"/>
      <c r="AQ147" s="209"/>
      <c r="AR147" s="875"/>
      <c r="AS147" s="876"/>
      <c r="AT147" s="876"/>
      <c r="AU147" s="876"/>
      <c r="AV147" s="876"/>
      <c r="AW147" s="877"/>
      <c r="AX147" s="209"/>
      <c r="AY147" s="209"/>
      <c r="AZ147" s="209"/>
      <c r="BA147" s="209"/>
      <c r="BB147" s="209"/>
      <c r="BC147" s="209"/>
      <c r="BD147" s="209"/>
      <c r="BE147" s="209"/>
      <c r="BF147" s="209"/>
      <c r="BG147" s="209"/>
      <c r="BH147" s="209"/>
      <c r="BI147" s="209"/>
      <c r="BJ147" s="878" t="s">
        <v>281</v>
      </c>
      <c r="BK147" s="879"/>
      <c r="BL147" s="882" t="s">
        <v>138</v>
      </c>
      <c r="BM147" s="883"/>
      <c r="BN147" s="875"/>
      <c r="BO147" s="876"/>
      <c r="BP147" s="876"/>
      <c r="BQ147" s="876"/>
      <c r="BR147" s="876"/>
      <c r="BS147" s="877"/>
      <c r="BT147" s="209"/>
      <c r="BU147" s="209"/>
      <c r="BV147" s="209"/>
      <c r="BW147" s="209"/>
      <c r="BX147" s="209"/>
      <c r="BY147" s="209"/>
      <c r="BZ147" s="209"/>
      <c r="CA147" s="209"/>
      <c r="CB147" s="209"/>
      <c r="CC147" s="209"/>
      <c r="CD147" s="209"/>
      <c r="CE147" s="209"/>
      <c r="CF147" s="209"/>
      <c r="CG147" s="209"/>
      <c r="CH147" s="157"/>
      <c r="CI147" s="1153"/>
      <c r="CJ147" s="1154"/>
      <c r="CK147" s="1154"/>
      <c r="CL147" s="1154"/>
      <c r="CM147" s="1154"/>
      <c r="CN147" s="1154"/>
      <c r="CO147" s="1155"/>
      <c r="CP147" s="564"/>
    </row>
    <row r="148" spans="2:94" ht="14.25" customHeight="1" x14ac:dyDescent="0.15">
      <c r="B148" s="9"/>
      <c r="C148" s="891" t="str">
        <f>IF(OR($I$15="",C144="",C146=""),"（   ）",TEXT(WEEKDAY(DATE(2018+$I$15,C144,C146)),"(aaa)"))</f>
        <v>（   ）</v>
      </c>
      <c r="D148" s="1144"/>
      <c r="E148" s="893"/>
      <c r="F148" s="910"/>
      <c r="G148" s="911"/>
      <c r="H148" s="911"/>
      <c r="I148" s="911"/>
      <c r="J148" s="911"/>
      <c r="K148" s="911"/>
      <c r="L148" s="911"/>
      <c r="M148" s="911"/>
      <c r="N148" s="915"/>
      <c r="O148" s="919"/>
      <c r="P148" s="920"/>
      <c r="Q148" s="863"/>
      <c r="R148" s="1145"/>
      <c r="S148" s="865"/>
      <c r="T148" s="156"/>
      <c r="U148" s="209"/>
      <c r="V148" s="209"/>
      <c r="W148" s="209"/>
      <c r="X148" s="209"/>
      <c r="Y148" s="209"/>
      <c r="Z148" s="869"/>
      <c r="AA148" s="870"/>
      <c r="AB148" s="870"/>
      <c r="AC148" s="870"/>
      <c r="AD148" s="870"/>
      <c r="AE148" s="871"/>
      <c r="AF148" s="209"/>
      <c r="AG148" s="209"/>
      <c r="AH148" s="209"/>
      <c r="AI148" s="209"/>
      <c r="AJ148" s="209"/>
      <c r="AK148" s="209"/>
      <c r="AL148" s="209"/>
      <c r="AM148" s="209"/>
      <c r="AN148" s="209"/>
      <c r="AO148" s="209"/>
      <c r="AP148" s="209"/>
      <c r="AQ148" s="209"/>
      <c r="AR148" s="869"/>
      <c r="AS148" s="1146"/>
      <c r="AT148" s="1146"/>
      <c r="AU148" s="1146"/>
      <c r="AV148" s="1146"/>
      <c r="AW148" s="871"/>
      <c r="AX148" s="209"/>
      <c r="AY148" s="209"/>
      <c r="AZ148" s="209"/>
      <c r="BA148" s="209"/>
      <c r="BB148" s="209"/>
      <c r="BC148" s="209"/>
      <c r="BD148" s="209"/>
      <c r="BE148" s="209"/>
      <c r="BF148" s="209"/>
      <c r="BG148" s="209"/>
      <c r="BH148" s="209"/>
      <c r="BI148" s="209"/>
      <c r="BJ148" s="1147"/>
      <c r="BK148" s="1148"/>
      <c r="BL148" s="1149"/>
      <c r="BM148" s="1150"/>
      <c r="BN148" s="869"/>
      <c r="BO148" s="1146"/>
      <c r="BP148" s="1146"/>
      <c r="BQ148" s="1146"/>
      <c r="BR148" s="1146"/>
      <c r="BS148" s="871"/>
      <c r="BT148" s="209"/>
      <c r="BU148" s="209"/>
      <c r="BV148" s="209"/>
      <c r="BW148" s="209"/>
      <c r="BX148" s="209"/>
      <c r="BY148" s="209"/>
      <c r="BZ148" s="209"/>
      <c r="CA148" s="209"/>
      <c r="CB148" s="209"/>
      <c r="CC148" s="209"/>
      <c r="CD148" s="209"/>
      <c r="CE148" s="209"/>
      <c r="CF148" s="209"/>
      <c r="CG148" s="209"/>
      <c r="CH148" s="157"/>
      <c r="CI148" s="924"/>
      <c r="CJ148" s="925"/>
      <c r="CK148" s="925"/>
      <c r="CL148" s="925"/>
      <c r="CM148" s="925"/>
      <c r="CN148" s="925"/>
      <c r="CO148" s="926"/>
      <c r="CP148" s="564"/>
    </row>
    <row r="149" spans="2:94" ht="14.25" customHeight="1" x14ac:dyDescent="0.15">
      <c r="B149" s="9"/>
      <c r="C149" s="891"/>
      <c r="D149" s="1144"/>
      <c r="E149" s="893"/>
      <c r="F149" s="910"/>
      <c r="G149" s="911"/>
      <c r="H149" s="911"/>
      <c r="I149" s="911"/>
      <c r="J149" s="911"/>
      <c r="K149" s="911"/>
      <c r="L149" s="911"/>
      <c r="M149" s="911"/>
      <c r="N149" s="915"/>
      <c r="O149" s="919"/>
      <c r="P149" s="920"/>
      <c r="Q149" s="866" t="s">
        <v>698</v>
      </c>
      <c r="R149" s="867"/>
      <c r="S149" s="868"/>
      <c r="T149" s="566"/>
      <c r="U149" s="567"/>
      <c r="V149" s="567"/>
      <c r="W149" s="567"/>
      <c r="X149" s="567"/>
      <c r="Y149" s="567"/>
      <c r="Z149" s="872"/>
      <c r="AA149" s="873"/>
      <c r="AB149" s="873"/>
      <c r="AC149" s="873"/>
      <c r="AD149" s="873"/>
      <c r="AE149" s="874"/>
      <c r="AF149" s="567"/>
      <c r="AG149" s="567"/>
      <c r="AH149" s="567"/>
      <c r="AI149" s="567"/>
      <c r="AJ149" s="567"/>
      <c r="AK149" s="567"/>
      <c r="AL149" s="567"/>
      <c r="AM149" s="567"/>
      <c r="AN149" s="567"/>
      <c r="AO149" s="567"/>
      <c r="AP149" s="567"/>
      <c r="AQ149" s="567"/>
      <c r="AR149" s="872"/>
      <c r="AS149" s="873"/>
      <c r="AT149" s="873"/>
      <c r="AU149" s="873"/>
      <c r="AV149" s="873"/>
      <c r="AW149" s="874"/>
      <c r="AX149" s="567"/>
      <c r="AY149" s="567"/>
      <c r="AZ149" s="567"/>
      <c r="BA149" s="567"/>
      <c r="BB149" s="567"/>
      <c r="BC149" s="567"/>
      <c r="BD149" s="567"/>
      <c r="BE149" s="567"/>
      <c r="BF149" s="567"/>
      <c r="BG149" s="567"/>
      <c r="BH149" s="567"/>
      <c r="BI149" s="567"/>
      <c r="BJ149" s="569"/>
      <c r="BK149" s="569"/>
      <c r="BL149" s="570"/>
      <c r="BM149" s="571"/>
      <c r="BN149" s="872"/>
      <c r="BO149" s="873"/>
      <c r="BP149" s="873"/>
      <c r="BQ149" s="873"/>
      <c r="BR149" s="873"/>
      <c r="BS149" s="874"/>
      <c r="BT149" s="567"/>
      <c r="BU149" s="567"/>
      <c r="BV149" s="567"/>
      <c r="BW149" s="567"/>
      <c r="BX149" s="567"/>
      <c r="BY149" s="567"/>
      <c r="BZ149" s="567"/>
      <c r="CA149" s="567"/>
      <c r="CB149" s="567"/>
      <c r="CC149" s="567"/>
      <c r="CD149" s="567"/>
      <c r="CE149" s="567"/>
      <c r="CF149" s="567"/>
      <c r="CG149" s="567"/>
      <c r="CH149" s="568"/>
      <c r="CI149" s="924"/>
      <c r="CJ149" s="925"/>
      <c r="CK149" s="925"/>
      <c r="CL149" s="925"/>
      <c r="CM149" s="925"/>
      <c r="CN149" s="925"/>
      <c r="CO149" s="926"/>
      <c r="CP149" s="564"/>
    </row>
    <row r="150" spans="2:94" ht="14.25" customHeight="1" thickBot="1" x14ac:dyDescent="0.2">
      <c r="B150" s="9"/>
      <c r="C150" s="921"/>
      <c r="D150" s="922"/>
      <c r="E150" s="923"/>
      <c r="F150" s="912"/>
      <c r="G150" s="913"/>
      <c r="H150" s="913"/>
      <c r="I150" s="913"/>
      <c r="J150" s="913"/>
      <c r="K150" s="913"/>
      <c r="L150" s="913"/>
      <c r="M150" s="913"/>
      <c r="N150" s="916"/>
      <c r="O150" s="930"/>
      <c r="P150" s="931"/>
      <c r="Q150" s="899" t="s">
        <v>20</v>
      </c>
      <c r="R150" s="900"/>
      <c r="S150" s="901"/>
      <c r="T150" s="158"/>
      <c r="U150" s="159"/>
      <c r="V150" s="159"/>
      <c r="W150" s="159"/>
      <c r="X150" s="159"/>
      <c r="Y150" s="159"/>
      <c r="Z150" s="902"/>
      <c r="AA150" s="903"/>
      <c r="AB150" s="903"/>
      <c r="AC150" s="903"/>
      <c r="AD150" s="903"/>
      <c r="AE150" s="904"/>
      <c r="AF150" s="159"/>
      <c r="AG150" s="159"/>
      <c r="AH150" s="159"/>
      <c r="AI150" s="159"/>
      <c r="AJ150" s="159"/>
      <c r="AK150" s="159"/>
      <c r="AL150" s="159"/>
      <c r="AM150" s="159"/>
      <c r="AN150" s="159"/>
      <c r="AO150" s="159"/>
      <c r="AP150" s="159"/>
      <c r="AQ150" s="159"/>
      <c r="AR150" s="902"/>
      <c r="AS150" s="903"/>
      <c r="AT150" s="903"/>
      <c r="AU150" s="903"/>
      <c r="AV150" s="903"/>
      <c r="AW150" s="904"/>
      <c r="AX150" s="159"/>
      <c r="AY150" s="159"/>
      <c r="AZ150" s="159"/>
      <c r="BA150" s="159"/>
      <c r="BB150" s="159"/>
      <c r="BC150" s="159"/>
      <c r="BD150" s="159"/>
      <c r="BE150" s="159"/>
      <c r="BF150" s="159"/>
      <c r="BG150" s="159"/>
      <c r="BH150" s="159"/>
      <c r="BI150" s="159"/>
      <c r="BJ150" s="124"/>
      <c r="BK150" s="124"/>
      <c r="BL150" s="124"/>
      <c r="BM150" s="124"/>
      <c r="BN150" s="902"/>
      <c r="BO150" s="903"/>
      <c r="BP150" s="903"/>
      <c r="BQ150" s="903"/>
      <c r="BR150" s="903"/>
      <c r="BS150" s="904"/>
      <c r="BT150" s="159"/>
      <c r="BU150" s="159"/>
      <c r="BV150" s="159"/>
      <c r="BW150" s="159"/>
      <c r="BX150" s="159"/>
      <c r="BY150" s="159"/>
      <c r="BZ150" s="159"/>
      <c r="CA150" s="159"/>
      <c r="CB150" s="159"/>
      <c r="CC150" s="159"/>
      <c r="CD150" s="159"/>
      <c r="CE150" s="159"/>
      <c r="CF150" s="159"/>
      <c r="CG150" s="159"/>
      <c r="CH150" s="160"/>
      <c r="CI150" s="935"/>
      <c r="CJ150" s="936"/>
      <c r="CK150" s="936"/>
      <c r="CL150" s="936"/>
      <c r="CM150" s="936"/>
      <c r="CN150" s="936"/>
      <c r="CO150" s="937"/>
      <c r="CP150" s="564"/>
    </row>
  </sheetData>
  <sheetProtection selectLockedCells="1" selectUnlockedCells="1"/>
  <mergeCells count="849">
    <mergeCell ref="C53:E53"/>
    <mergeCell ref="BJ127:BK128"/>
    <mergeCell ref="BL127:BM128"/>
    <mergeCell ref="C101:E101"/>
    <mergeCell ref="C99:E99"/>
    <mergeCell ref="Q89:S89"/>
    <mergeCell ref="C91:E91"/>
    <mergeCell ref="C60:R62"/>
    <mergeCell ref="C68:E68"/>
    <mergeCell ref="C69:E69"/>
    <mergeCell ref="Q65:S65"/>
    <mergeCell ref="Q125:S125"/>
    <mergeCell ref="Z125:AE125"/>
    <mergeCell ref="F121:H130"/>
    <mergeCell ref="I121:K130"/>
    <mergeCell ref="L121:N130"/>
    <mergeCell ref="O121:P125"/>
    <mergeCell ref="Q121:S121"/>
    <mergeCell ref="Q129:S129"/>
    <mergeCell ref="Q73:S73"/>
    <mergeCell ref="C65:E67"/>
    <mergeCell ref="O65:P69"/>
    <mergeCell ref="F75:H84"/>
    <mergeCell ref="I75:K84"/>
    <mergeCell ref="C137:E137"/>
    <mergeCell ref="C138:E140"/>
    <mergeCell ref="C147:E147"/>
    <mergeCell ref="C148:E150"/>
    <mergeCell ref="C70:E70"/>
    <mergeCell ref="C125:E125"/>
    <mergeCell ref="C126:E126"/>
    <mergeCell ref="C127:E127"/>
    <mergeCell ref="C100:E100"/>
    <mergeCell ref="C78:E78"/>
    <mergeCell ref="C124:E124"/>
    <mergeCell ref="C121:E123"/>
    <mergeCell ref="C75:E77"/>
    <mergeCell ref="C79:E79"/>
    <mergeCell ref="C80:E80"/>
    <mergeCell ref="C90:E90"/>
    <mergeCell ref="C92:E94"/>
    <mergeCell ref="C111:E113"/>
    <mergeCell ref="C128:E130"/>
    <mergeCell ref="C131:E133"/>
    <mergeCell ref="C136:E136"/>
    <mergeCell ref="O146:P150"/>
    <mergeCell ref="Q145:S145"/>
    <mergeCell ref="Z145:AE145"/>
    <mergeCell ref="AR145:AW145"/>
    <mergeCell ref="BN145:BS145"/>
    <mergeCell ref="AR141:AW141"/>
    <mergeCell ref="BN141:BS141"/>
    <mergeCell ref="Q130:S130"/>
    <mergeCell ref="Z130:AE130"/>
    <mergeCell ref="BJ147:BK148"/>
    <mergeCell ref="BL147:BM148"/>
    <mergeCell ref="AR130:AW130"/>
    <mergeCell ref="BN130:BS130"/>
    <mergeCell ref="O126:P130"/>
    <mergeCell ref="Z127:AE129"/>
    <mergeCell ref="Z140:AE140"/>
    <mergeCell ref="AR140:AW140"/>
    <mergeCell ref="BN140:BS140"/>
    <mergeCell ref="CI137:CO137"/>
    <mergeCell ref="CI138:CO138"/>
    <mergeCell ref="Q137:S138"/>
    <mergeCell ref="Z137:AE139"/>
    <mergeCell ref="AR137:AW139"/>
    <mergeCell ref="BJ137:BK138"/>
    <mergeCell ref="BL137:BM138"/>
    <mergeCell ref="BN137:BS139"/>
    <mergeCell ref="Q139:S139"/>
    <mergeCell ref="CI139:CO139"/>
    <mergeCell ref="CI135:CO135"/>
    <mergeCell ref="CI136:CO136"/>
    <mergeCell ref="AR120:AW120"/>
    <mergeCell ref="BN120:BS120"/>
    <mergeCell ref="BN121:BS121"/>
    <mergeCell ref="AR121:AW121"/>
    <mergeCell ref="CI128:CO128"/>
    <mergeCell ref="AR125:AW125"/>
    <mergeCell ref="BN125:BS125"/>
    <mergeCell ref="CI125:CO125"/>
    <mergeCell ref="AR127:AW129"/>
    <mergeCell ref="BN127:BS129"/>
    <mergeCell ref="CI131:CO131"/>
    <mergeCell ref="CI134:CL134"/>
    <mergeCell ref="CM134:CN134"/>
    <mergeCell ref="S106:T106"/>
    <mergeCell ref="W106:X106"/>
    <mergeCell ref="AA106:AB106"/>
    <mergeCell ref="AE106:AF106"/>
    <mergeCell ref="AI106:AJ106"/>
    <mergeCell ref="AM106:AN106"/>
    <mergeCell ref="AQ106:AR106"/>
    <mergeCell ref="AU106:AV106"/>
    <mergeCell ref="AY106:AZ106"/>
    <mergeCell ref="CI79:CO79"/>
    <mergeCell ref="Z69:AE69"/>
    <mergeCell ref="AR80:AW80"/>
    <mergeCell ref="CI69:CO69"/>
    <mergeCell ref="CI77:CO77"/>
    <mergeCell ref="CI78:CL78"/>
    <mergeCell ref="CM78:CN78"/>
    <mergeCell ref="CI73:CO73"/>
    <mergeCell ref="Q74:S74"/>
    <mergeCell ref="Z74:AE74"/>
    <mergeCell ref="AR74:AW74"/>
    <mergeCell ref="BN74:BS74"/>
    <mergeCell ref="CI74:CO74"/>
    <mergeCell ref="CI75:CO75"/>
    <mergeCell ref="CI76:CL76"/>
    <mergeCell ref="CM76:CN76"/>
    <mergeCell ref="BN38:BS40"/>
    <mergeCell ref="AU60:AV60"/>
    <mergeCell ref="BN51:BS51"/>
    <mergeCell ref="BN52:BS52"/>
    <mergeCell ref="AY60:AZ60"/>
    <mergeCell ref="BG60:BH60"/>
    <mergeCell ref="BO60:BP60"/>
    <mergeCell ref="BS60:BT60"/>
    <mergeCell ref="BW60:BX60"/>
    <mergeCell ref="BK60:BL60"/>
    <mergeCell ref="BC60:BD60"/>
    <mergeCell ref="Z47:AE47"/>
    <mergeCell ref="BN48:BS50"/>
    <mergeCell ref="O47:P51"/>
    <mergeCell ref="Q47:S47"/>
    <mergeCell ref="Z42:AE42"/>
    <mergeCell ref="Q42:S42"/>
    <mergeCell ref="Z51:AE51"/>
    <mergeCell ref="CI47:CO47"/>
    <mergeCell ref="CE60:CF60"/>
    <mergeCell ref="AQ60:AR60"/>
    <mergeCell ref="W60:X60"/>
    <mergeCell ref="AA60:AB60"/>
    <mergeCell ref="AE60:AF60"/>
    <mergeCell ref="AI60:AJ60"/>
    <mergeCell ref="AM60:AN60"/>
    <mergeCell ref="CA60:CB60"/>
    <mergeCell ref="S60:T60"/>
    <mergeCell ref="F37:H46"/>
    <mergeCell ref="BN41:BS41"/>
    <mergeCell ref="BN42:BS42"/>
    <mergeCell ref="BN43:BS45"/>
    <mergeCell ref="BN46:BS46"/>
    <mergeCell ref="BN47:BS47"/>
    <mergeCell ref="CI48:CL48"/>
    <mergeCell ref="CM48:CN48"/>
    <mergeCell ref="F47:H56"/>
    <mergeCell ref="I47:K56"/>
    <mergeCell ref="L47:N56"/>
    <mergeCell ref="Q56:S56"/>
    <mergeCell ref="Z52:AE52"/>
    <mergeCell ref="CI51:CO51"/>
    <mergeCell ref="CI52:CO52"/>
    <mergeCell ref="CI53:CO53"/>
    <mergeCell ref="CI56:CO56"/>
    <mergeCell ref="Q51:S51"/>
    <mergeCell ref="CI50:CL50"/>
    <mergeCell ref="CM50:CN50"/>
    <mergeCell ref="O42:P46"/>
    <mergeCell ref="CI42:CO42"/>
    <mergeCell ref="CI43:CO43"/>
    <mergeCell ref="CI45:CO45"/>
    <mergeCell ref="C51:E51"/>
    <mergeCell ref="C52:E52"/>
    <mergeCell ref="AR37:AW37"/>
    <mergeCell ref="AR38:AW40"/>
    <mergeCell ref="AR41:AW41"/>
    <mergeCell ref="AR42:AW42"/>
    <mergeCell ref="AR43:AW45"/>
    <mergeCell ref="AR46:AW46"/>
    <mergeCell ref="Z37:AE37"/>
    <mergeCell ref="AR51:AW51"/>
    <mergeCell ref="AR52:AW52"/>
    <mergeCell ref="C50:E50"/>
    <mergeCell ref="C40:E40"/>
    <mergeCell ref="C41:E41"/>
    <mergeCell ref="C42:E42"/>
    <mergeCell ref="C43:E43"/>
    <mergeCell ref="Z43:AE45"/>
    <mergeCell ref="Z38:AE40"/>
    <mergeCell ref="Z48:AE50"/>
    <mergeCell ref="AR47:AW47"/>
    <mergeCell ref="AR48:AW50"/>
    <mergeCell ref="O52:P56"/>
    <mergeCell ref="Q52:S52"/>
    <mergeCell ref="AR53:AW55"/>
    <mergeCell ref="Z53:AE55"/>
    <mergeCell ref="Z56:AE56"/>
    <mergeCell ref="BN53:BS55"/>
    <mergeCell ref="BN56:BS56"/>
    <mergeCell ref="Q55:S55"/>
    <mergeCell ref="AR56:AW56"/>
    <mergeCell ref="CI35:CO35"/>
    <mergeCell ref="CI36:CO36"/>
    <mergeCell ref="Z33:AE35"/>
    <mergeCell ref="Z36:AE36"/>
    <mergeCell ref="Z41:AE41"/>
    <mergeCell ref="CI37:CO37"/>
    <mergeCell ref="CI38:CL38"/>
    <mergeCell ref="CM38:CN38"/>
    <mergeCell ref="CI40:CL40"/>
    <mergeCell ref="CM40:CN40"/>
    <mergeCell ref="CI41:CO41"/>
    <mergeCell ref="BL33:BM34"/>
    <mergeCell ref="Q48:S49"/>
    <mergeCell ref="Q50:S50"/>
    <mergeCell ref="Q53:S54"/>
    <mergeCell ref="BN33:BS35"/>
    <mergeCell ref="BN36:BS36"/>
    <mergeCell ref="Q46:S46"/>
    <mergeCell ref="CI31:CO31"/>
    <mergeCell ref="BN31:BS31"/>
    <mergeCell ref="CI29:CO29"/>
    <mergeCell ref="AR32:AW32"/>
    <mergeCell ref="AR33:AW35"/>
    <mergeCell ref="AR36:AW36"/>
    <mergeCell ref="Q32:S32"/>
    <mergeCell ref="BJ38:BK39"/>
    <mergeCell ref="I37:K46"/>
    <mergeCell ref="L37:N46"/>
    <mergeCell ref="O37:P41"/>
    <mergeCell ref="Q37:S37"/>
    <mergeCell ref="Q41:S41"/>
    <mergeCell ref="BJ33:BK34"/>
    <mergeCell ref="O32:P36"/>
    <mergeCell ref="Q36:S36"/>
    <mergeCell ref="Q45:S45"/>
    <mergeCell ref="AR31:AW31"/>
    <mergeCell ref="Z31:AE31"/>
    <mergeCell ref="BN32:BS32"/>
    <mergeCell ref="Z32:AE32"/>
    <mergeCell ref="CI46:CO46"/>
    <mergeCell ref="Z46:AE46"/>
    <mergeCell ref="BN37:BS37"/>
    <mergeCell ref="BN25:BS25"/>
    <mergeCell ref="O25:P26"/>
    <mergeCell ref="CI28:CL28"/>
    <mergeCell ref="CI27:CO27"/>
    <mergeCell ref="CM28:CN28"/>
    <mergeCell ref="CI30:CL30"/>
    <mergeCell ref="CM30:CN30"/>
    <mergeCell ref="Q27:S27"/>
    <mergeCell ref="BN27:BS27"/>
    <mergeCell ref="BN28:BS30"/>
    <mergeCell ref="Z28:AE30"/>
    <mergeCell ref="AR28:AW30"/>
    <mergeCell ref="V25:V26"/>
    <mergeCell ref="Y25:Y26"/>
    <mergeCell ref="AD26:AE26"/>
    <mergeCell ref="Z26:AC26"/>
    <mergeCell ref="BT25:CE26"/>
    <mergeCell ref="BN26:BS26"/>
    <mergeCell ref="CN3:CO5"/>
    <mergeCell ref="CJ7:CN7"/>
    <mergeCell ref="CD12:CE12"/>
    <mergeCell ref="CI12:CJ12"/>
    <mergeCell ref="AP13:BI13"/>
    <mergeCell ref="AP14:BI14"/>
    <mergeCell ref="BQ3:BS3"/>
    <mergeCell ref="BH3:BJ3"/>
    <mergeCell ref="BT3:BV3"/>
    <mergeCell ref="CJ9:CK10"/>
    <mergeCell ref="CM9:CO10"/>
    <mergeCell ref="BX12:BY12"/>
    <mergeCell ref="BJ14:CB15"/>
    <mergeCell ref="CC14:CC15"/>
    <mergeCell ref="BY3:CA3"/>
    <mergeCell ref="BY4:CA5"/>
    <mergeCell ref="BW3:BX3"/>
    <mergeCell ref="BW4:BX5"/>
    <mergeCell ref="BN3:BP3"/>
    <mergeCell ref="BK3:BM3"/>
    <mergeCell ref="BT4:BV5"/>
    <mergeCell ref="BK4:BM5"/>
    <mergeCell ref="BN4:BP5"/>
    <mergeCell ref="BQ12:BR12"/>
    <mergeCell ref="C134:E134"/>
    <mergeCell ref="C135:E135"/>
    <mergeCell ref="BG22:BH22"/>
    <mergeCell ref="AQ22:AR22"/>
    <mergeCell ref="AU22:AV22"/>
    <mergeCell ref="AY22:AZ22"/>
    <mergeCell ref="BC22:BD22"/>
    <mergeCell ref="BO22:BP22"/>
    <mergeCell ref="BS22:BT22"/>
    <mergeCell ref="S22:T22"/>
    <mergeCell ref="W22:X22"/>
    <mergeCell ref="AA22:AB22"/>
    <mergeCell ref="AE22:AF22"/>
    <mergeCell ref="AI22:AJ22"/>
    <mergeCell ref="AM22:AN22"/>
    <mergeCell ref="C31:E31"/>
    <mergeCell ref="C30:E30"/>
    <mergeCell ref="C32:E32"/>
    <mergeCell ref="Z25:AE25"/>
    <mergeCell ref="BJ25:BK26"/>
    <mergeCell ref="AX25:BI26"/>
    <mergeCell ref="AF25:AQ26"/>
    <mergeCell ref="T25:U26"/>
    <mergeCell ref="BL25:BM26"/>
    <mergeCell ref="Q150:S150"/>
    <mergeCell ref="Z150:AE150"/>
    <mergeCell ref="CA22:CB22"/>
    <mergeCell ref="CE22:CF22"/>
    <mergeCell ref="BJ11:BP11"/>
    <mergeCell ref="BF17:CO18"/>
    <mergeCell ref="BF19:CO20"/>
    <mergeCell ref="BK22:BL22"/>
    <mergeCell ref="Q141:S141"/>
    <mergeCell ref="Z141:AE141"/>
    <mergeCell ref="BW22:BX22"/>
    <mergeCell ref="CI32:CO32"/>
    <mergeCell ref="CI33:CO33"/>
    <mergeCell ref="CH25:CH26"/>
    <mergeCell ref="AR25:AW25"/>
    <mergeCell ref="Z27:AE27"/>
    <mergeCell ref="AR27:AW27"/>
    <mergeCell ref="W25:X26"/>
    <mergeCell ref="Q28:S29"/>
    <mergeCell ref="Q30:S30"/>
    <mergeCell ref="BJ28:BK29"/>
    <mergeCell ref="BL28:BM29"/>
    <mergeCell ref="CF25:CG26"/>
    <mergeCell ref="AR26:AW26"/>
    <mergeCell ref="AR150:AW150"/>
    <mergeCell ref="BN150:BS150"/>
    <mergeCell ref="CI150:CO150"/>
    <mergeCell ref="Z147:AE149"/>
    <mergeCell ref="AR147:AW149"/>
    <mergeCell ref="BN147:BS149"/>
    <mergeCell ref="CI147:CO147"/>
    <mergeCell ref="CI148:CO148"/>
    <mergeCell ref="CI143:CO143"/>
    <mergeCell ref="Z146:AE146"/>
    <mergeCell ref="AR146:AW146"/>
    <mergeCell ref="BN146:BS146"/>
    <mergeCell ref="CI146:CO146"/>
    <mergeCell ref="CI100:CO100"/>
    <mergeCell ref="Q93:S93"/>
    <mergeCell ref="Q100:S100"/>
    <mergeCell ref="Z100:AE100"/>
    <mergeCell ref="CI95:CO95"/>
    <mergeCell ref="CI96:CL96"/>
    <mergeCell ref="CI141:CO141"/>
    <mergeCell ref="CI145:CO145"/>
    <mergeCell ref="Q149:S149"/>
    <mergeCell ref="CI149:CO149"/>
    <mergeCell ref="Q146:S146"/>
    <mergeCell ref="Q147:S148"/>
    <mergeCell ref="CI101:CO101"/>
    <mergeCell ref="CI102:CO102"/>
    <mergeCell ref="CI103:CO103"/>
    <mergeCell ref="Q104:S104"/>
    <mergeCell ref="Z104:AE104"/>
    <mergeCell ref="AR104:AW104"/>
    <mergeCell ref="BN104:BS104"/>
    <mergeCell ref="CI104:CO104"/>
    <mergeCell ref="CI124:CL124"/>
    <mergeCell ref="CM124:CN124"/>
    <mergeCell ref="Z120:AE120"/>
    <mergeCell ref="C106:R108"/>
    <mergeCell ref="CI133:CO133"/>
    <mergeCell ref="Q134:S134"/>
    <mergeCell ref="Q126:S126"/>
    <mergeCell ref="Z126:AE126"/>
    <mergeCell ref="AR126:AW126"/>
    <mergeCell ref="BN126:BS126"/>
    <mergeCell ref="CI126:CO126"/>
    <mergeCell ref="Q127:S128"/>
    <mergeCell ref="CI127:CO127"/>
    <mergeCell ref="CI129:CO129"/>
    <mergeCell ref="CI130:CO130"/>
    <mergeCell ref="CI132:CL132"/>
    <mergeCell ref="CM132:CN132"/>
    <mergeCell ref="L64:N64"/>
    <mergeCell ref="F65:H74"/>
    <mergeCell ref="I65:K74"/>
    <mergeCell ref="L65:N74"/>
    <mergeCell ref="CI92:CO92"/>
    <mergeCell ref="CI97:CO97"/>
    <mergeCell ref="CI98:CL98"/>
    <mergeCell ref="CM98:CN98"/>
    <mergeCell ref="CI93:CO93"/>
    <mergeCell ref="CI94:CO94"/>
    <mergeCell ref="CF63:CG64"/>
    <mergeCell ref="CH63:CH64"/>
    <mergeCell ref="Q69:S69"/>
    <mergeCell ref="Z64:AC64"/>
    <mergeCell ref="AD64:AE64"/>
    <mergeCell ref="AR64:AW64"/>
    <mergeCell ref="BN64:BS64"/>
    <mergeCell ref="Q68:S68"/>
    <mergeCell ref="BN69:BS69"/>
    <mergeCell ref="BN65:BS65"/>
    <mergeCell ref="BJ66:BK67"/>
    <mergeCell ref="BL66:BM67"/>
    <mergeCell ref="AR65:AW65"/>
    <mergeCell ref="Z65:AE65"/>
    <mergeCell ref="C12:D12"/>
    <mergeCell ref="E12:G12"/>
    <mergeCell ref="I12:L12"/>
    <mergeCell ref="C22:R24"/>
    <mergeCell ref="CM66:CN66"/>
    <mergeCell ref="F63:N63"/>
    <mergeCell ref="O63:P64"/>
    <mergeCell ref="Q63:S64"/>
    <mergeCell ref="T63:U64"/>
    <mergeCell ref="V63:V64"/>
    <mergeCell ref="W63:X64"/>
    <mergeCell ref="Y63:Y64"/>
    <mergeCell ref="Z63:AE63"/>
    <mergeCell ref="AF63:AQ64"/>
    <mergeCell ref="AR63:AW63"/>
    <mergeCell ref="AX63:BI64"/>
    <mergeCell ref="BJ63:BK64"/>
    <mergeCell ref="BL63:BM64"/>
    <mergeCell ref="BN63:BS63"/>
    <mergeCell ref="BT63:CE64"/>
    <mergeCell ref="F64:H64"/>
    <mergeCell ref="CI65:CO65"/>
    <mergeCell ref="CI66:CL66"/>
    <mergeCell ref="I64:K64"/>
    <mergeCell ref="C27:E29"/>
    <mergeCell ref="F27:H36"/>
    <mergeCell ref="I27:K36"/>
    <mergeCell ref="L27:N36"/>
    <mergeCell ref="O27:P31"/>
    <mergeCell ref="F25:N25"/>
    <mergeCell ref="Q25:S26"/>
    <mergeCell ref="I26:K26"/>
    <mergeCell ref="L26:N26"/>
    <mergeCell ref="F26:H26"/>
    <mergeCell ref="Q31:S31"/>
    <mergeCell ref="C6:D6"/>
    <mergeCell ref="C7:D7"/>
    <mergeCell ref="C16:D20"/>
    <mergeCell ref="E19:F20"/>
    <mergeCell ref="C13:AK14"/>
    <mergeCell ref="E18:F18"/>
    <mergeCell ref="G18:I18"/>
    <mergeCell ref="J18:M18"/>
    <mergeCell ref="J16:M17"/>
    <mergeCell ref="C15:F15"/>
    <mergeCell ref="G19:I20"/>
    <mergeCell ref="J19:M20"/>
    <mergeCell ref="C11:F11"/>
    <mergeCell ref="AE15:AF15"/>
    <mergeCell ref="AG15:AI15"/>
    <mergeCell ref="AJ15:AK15"/>
    <mergeCell ref="Q15:R15"/>
    <mergeCell ref="AD16:AG17"/>
    <mergeCell ref="AH16:AK17"/>
    <mergeCell ref="AH18:AK18"/>
    <mergeCell ref="E7:F7"/>
    <mergeCell ref="G16:I17"/>
    <mergeCell ref="G15:H15"/>
    <mergeCell ref="I15:J15"/>
    <mergeCell ref="BD7:BF7"/>
    <mergeCell ref="U15:X15"/>
    <mergeCell ref="M12:Q12"/>
    <mergeCell ref="Y1:Z1"/>
    <mergeCell ref="AA15:AB15"/>
    <mergeCell ref="AC15:AD15"/>
    <mergeCell ref="M15:N15"/>
    <mergeCell ref="O15:P15"/>
    <mergeCell ref="AZ10:BA10"/>
    <mergeCell ref="AN14:AO14"/>
    <mergeCell ref="BB10:BI10"/>
    <mergeCell ref="X10:Z10"/>
    <mergeCell ref="AA10:AK10"/>
    <mergeCell ref="AL10:AN10"/>
    <mergeCell ref="AO10:AY10"/>
    <mergeCell ref="J1:X1"/>
    <mergeCell ref="K15:L15"/>
    <mergeCell ref="C1:I1"/>
    <mergeCell ref="C10:F10"/>
    <mergeCell ref="C8:F8"/>
    <mergeCell ref="AM8:BB8"/>
    <mergeCell ref="AZ9:BA9"/>
    <mergeCell ref="BB9:BI9"/>
    <mergeCell ref="C4:D4"/>
    <mergeCell ref="C5:D5"/>
    <mergeCell ref="C9:F9"/>
    <mergeCell ref="G9:W9"/>
    <mergeCell ref="X9:Z9"/>
    <mergeCell ref="AA9:AK9"/>
    <mergeCell ref="AL9:AN9"/>
    <mergeCell ref="AO9:AY9"/>
    <mergeCell ref="G10:W10"/>
    <mergeCell ref="BH4:BJ5"/>
    <mergeCell ref="BJ9:CI10"/>
    <mergeCell ref="CG7:CH7"/>
    <mergeCell ref="BQ4:BS5"/>
    <mergeCell ref="AM1:BB1"/>
    <mergeCell ref="BD3:BG5"/>
    <mergeCell ref="E4:F4"/>
    <mergeCell ref="E5:F5"/>
    <mergeCell ref="E6:F6"/>
    <mergeCell ref="BQ11:BR11"/>
    <mergeCell ref="R12:AK12"/>
    <mergeCell ref="BJ12:BP12"/>
    <mergeCell ref="AL15:AM15"/>
    <mergeCell ref="Y15:Z15"/>
    <mergeCell ref="AZ11:BA11"/>
    <mergeCell ref="BB11:BI11"/>
    <mergeCell ref="AX16:BA17"/>
    <mergeCell ref="AT16:AW17"/>
    <mergeCell ref="S15:T15"/>
    <mergeCell ref="AO11:AY11"/>
    <mergeCell ref="AL12:BI12"/>
    <mergeCell ref="AP15:BI15"/>
    <mergeCell ref="AN13:AO13"/>
    <mergeCell ref="BQ13:BR13"/>
    <mergeCell ref="BJ13:BP13"/>
    <mergeCell ref="AL11:AN11"/>
    <mergeCell ref="BB16:BE18"/>
    <mergeCell ref="R16:U17"/>
    <mergeCell ref="V16:Y17"/>
    <mergeCell ref="Z16:AC17"/>
    <mergeCell ref="AL16:AO17"/>
    <mergeCell ref="AN15:AO15"/>
    <mergeCell ref="BB19:BE20"/>
    <mergeCell ref="R18:U18"/>
    <mergeCell ref="AP16:AS17"/>
    <mergeCell ref="AL19:AO20"/>
    <mergeCell ref="AP19:AS20"/>
    <mergeCell ref="Z18:AC18"/>
    <mergeCell ref="AD18:AG18"/>
    <mergeCell ref="N18:Q18"/>
    <mergeCell ref="AP18:AS18"/>
    <mergeCell ref="AT18:AW18"/>
    <mergeCell ref="AX18:BA18"/>
    <mergeCell ref="V18:Y18"/>
    <mergeCell ref="N19:Q20"/>
    <mergeCell ref="R19:U20"/>
    <mergeCell ref="V19:Y20"/>
    <mergeCell ref="Z19:AC20"/>
    <mergeCell ref="AD19:AG20"/>
    <mergeCell ref="AH19:AK20"/>
    <mergeCell ref="AT19:AW20"/>
    <mergeCell ref="AX19:BA20"/>
    <mergeCell ref="AL18:AO18"/>
    <mergeCell ref="N16:Q17"/>
    <mergeCell ref="C34:E36"/>
    <mergeCell ref="C37:E39"/>
    <mergeCell ref="C44:E46"/>
    <mergeCell ref="C47:E49"/>
    <mergeCell ref="C54:E56"/>
    <mergeCell ref="CI34:CO34"/>
    <mergeCell ref="CI44:CO44"/>
    <mergeCell ref="CI54:CO54"/>
    <mergeCell ref="CI49:CO49"/>
    <mergeCell ref="CI39:CO39"/>
    <mergeCell ref="BL38:BM39"/>
    <mergeCell ref="BJ43:BK44"/>
    <mergeCell ref="BL43:BM44"/>
    <mergeCell ref="BJ48:BK49"/>
    <mergeCell ref="BL48:BM49"/>
    <mergeCell ref="BJ53:BK54"/>
    <mergeCell ref="BL53:BM54"/>
    <mergeCell ref="Q33:S34"/>
    <mergeCell ref="Q35:S35"/>
    <mergeCell ref="Q38:S39"/>
    <mergeCell ref="Q40:S40"/>
    <mergeCell ref="Q43:S44"/>
    <mergeCell ref="C33:E33"/>
    <mergeCell ref="CI55:CO55"/>
    <mergeCell ref="CI67:CO67"/>
    <mergeCell ref="CI68:CL68"/>
    <mergeCell ref="CM68:CN68"/>
    <mergeCell ref="O70:P74"/>
    <mergeCell ref="Q70:S70"/>
    <mergeCell ref="Z70:AE70"/>
    <mergeCell ref="AR70:AW70"/>
    <mergeCell ref="BN70:BS70"/>
    <mergeCell ref="C71:E71"/>
    <mergeCell ref="Q71:S72"/>
    <mergeCell ref="Z71:AE73"/>
    <mergeCell ref="AR71:AW73"/>
    <mergeCell ref="BJ71:BK72"/>
    <mergeCell ref="BL71:BM72"/>
    <mergeCell ref="BN71:BS73"/>
    <mergeCell ref="C72:E74"/>
    <mergeCell ref="Q66:S67"/>
    <mergeCell ref="Z66:AE68"/>
    <mergeCell ref="AR66:AW68"/>
    <mergeCell ref="BN66:BS68"/>
    <mergeCell ref="CI70:CO70"/>
    <mergeCell ref="CI71:CO71"/>
    <mergeCell ref="CI72:CO72"/>
    <mergeCell ref="AR69:AW69"/>
    <mergeCell ref="Q80:S80"/>
    <mergeCell ref="Q84:S84"/>
    <mergeCell ref="Z84:AE84"/>
    <mergeCell ref="AR84:AW84"/>
    <mergeCell ref="BN84:BS84"/>
    <mergeCell ref="Q79:S79"/>
    <mergeCell ref="Z79:AE79"/>
    <mergeCell ref="AR79:AW79"/>
    <mergeCell ref="BN79:BS79"/>
    <mergeCell ref="O80:P84"/>
    <mergeCell ref="C81:E81"/>
    <mergeCell ref="Q81:S82"/>
    <mergeCell ref="Z81:AE83"/>
    <mergeCell ref="AR81:AW83"/>
    <mergeCell ref="BJ81:BK82"/>
    <mergeCell ref="BL81:BM82"/>
    <mergeCell ref="BN81:BS83"/>
    <mergeCell ref="C82:E84"/>
    <mergeCell ref="L75:N84"/>
    <mergeCell ref="O75:P79"/>
    <mergeCell ref="Q75:S75"/>
    <mergeCell ref="Z75:AE75"/>
    <mergeCell ref="AR75:AW75"/>
    <mergeCell ref="BN75:BS75"/>
    <mergeCell ref="Q76:S77"/>
    <mergeCell ref="Z76:AE78"/>
    <mergeCell ref="AR76:AW78"/>
    <mergeCell ref="BJ76:BK77"/>
    <mergeCell ref="BL76:BM77"/>
    <mergeCell ref="BN76:BS78"/>
    <mergeCell ref="Q78:S78"/>
    <mergeCell ref="Z80:AE80"/>
    <mergeCell ref="BN80:BS80"/>
    <mergeCell ref="CI82:CO82"/>
    <mergeCell ref="Q83:S83"/>
    <mergeCell ref="CI83:CO83"/>
    <mergeCell ref="CI80:CO80"/>
    <mergeCell ref="CI84:CO84"/>
    <mergeCell ref="CI81:CO81"/>
    <mergeCell ref="C85:E87"/>
    <mergeCell ref="F85:H94"/>
    <mergeCell ref="I85:K94"/>
    <mergeCell ref="L85:N94"/>
    <mergeCell ref="O85:P89"/>
    <mergeCell ref="Z86:AE88"/>
    <mergeCell ref="AR86:AW88"/>
    <mergeCell ref="BN86:BS88"/>
    <mergeCell ref="CI86:CL86"/>
    <mergeCell ref="Z85:AE85"/>
    <mergeCell ref="AR85:AW85"/>
    <mergeCell ref="BN85:BS85"/>
    <mergeCell ref="Q88:S88"/>
    <mergeCell ref="BN89:BS89"/>
    <mergeCell ref="CI89:CO89"/>
    <mergeCell ref="BJ86:BK87"/>
    <mergeCell ref="BL86:BM87"/>
    <mergeCell ref="Q85:S85"/>
    <mergeCell ref="CI85:CO85"/>
    <mergeCell ref="Q86:S87"/>
    <mergeCell ref="CI87:CO87"/>
    <mergeCell ref="Z89:AE89"/>
    <mergeCell ref="AR89:AW89"/>
    <mergeCell ref="CM86:CN86"/>
    <mergeCell ref="C88:E88"/>
    <mergeCell ref="CI88:CL88"/>
    <mergeCell ref="CM88:CN88"/>
    <mergeCell ref="C89:E89"/>
    <mergeCell ref="CI90:CO90"/>
    <mergeCell ref="Q91:S92"/>
    <mergeCell ref="Z91:AE93"/>
    <mergeCell ref="AR91:AW93"/>
    <mergeCell ref="BJ91:BK92"/>
    <mergeCell ref="BL91:BM92"/>
    <mergeCell ref="BN91:BS93"/>
    <mergeCell ref="CI91:CO91"/>
    <mergeCell ref="Q94:S94"/>
    <mergeCell ref="Z94:AE94"/>
    <mergeCell ref="AR94:AW94"/>
    <mergeCell ref="BN94:BS94"/>
    <mergeCell ref="Q101:S102"/>
    <mergeCell ref="Z101:AE103"/>
    <mergeCell ref="AR101:AW103"/>
    <mergeCell ref="BJ101:BK102"/>
    <mergeCell ref="BL101:BM102"/>
    <mergeCell ref="BN101:BS103"/>
    <mergeCell ref="C102:E104"/>
    <mergeCell ref="Q103:S103"/>
    <mergeCell ref="O90:P94"/>
    <mergeCell ref="Q90:S90"/>
    <mergeCell ref="Z90:AE90"/>
    <mergeCell ref="AR90:AW90"/>
    <mergeCell ref="BN90:BS90"/>
    <mergeCell ref="AR100:AW100"/>
    <mergeCell ref="BN100:BS100"/>
    <mergeCell ref="CM96:CN96"/>
    <mergeCell ref="C98:E98"/>
    <mergeCell ref="Q98:S98"/>
    <mergeCell ref="Q99:S99"/>
    <mergeCell ref="Z99:AE99"/>
    <mergeCell ref="AR99:AW99"/>
    <mergeCell ref="BN99:BS99"/>
    <mergeCell ref="CI99:CO99"/>
    <mergeCell ref="C95:E97"/>
    <mergeCell ref="F95:H104"/>
    <mergeCell ref="I95:K104"/>
    <mergeCell ref="L95:N104"/>
    <mergeCell ref="O95:P99"/>
    <mergeCell ref="Q95:S95"/>
    <mergeCell ref="Z95:AE95"/>
    <mergeCell ref="AR95:AW95"/>
    <mergeCell ref="BN95:BS95"/>
    <mergeCell ref="Q96:S97"/>
    <mergeCell ref="Z96:AE98"/>
    <mergeCell ref="AR96:AW98"/>
    <mergeCell ref="BJ96:BK97"/>
    <mergeCell ref="BL96:BM97"/>
    <mergeCell ref="BN96:BS98"/>
    <mergeCell ref="O100:P104"/>
    <mergeCell ref="BO106:BP106"/>
    <mergeCell ref="BS106:BT106"/>
    <mergeCell ref="BW106:BX106"/>
    <mergeCell ref="CA106:CB106"/>
    <mergeCell ref="CE106:CF106"/>
    <mergeCell ref="AR109:AW109"/>
    <mergeCell ref="AX109:BI110"/>
    <mergeCell ref="BJ109:BK110"/>
    <mergeCell ref="BL109:BM110"/>
    <mergeCell ref="BN109:BS109"/>
    <mergeCell ref="BT109:CE110"/>
    <mergeCell ref="CF109:CG110"/>
    <mergeCell ref="BC106:BD106"/>
    <mergeCell ref="BG106:BH106"/>
    <mergeCell ref="BK106:BL106"/>
    <mergeCell ref="CH109:CH110"/>
    <mergeCell ref="F110:H110"/>
    <mergeCell ref="I110:K110"/>
    <mergeCell ref="L110:N110"/>
    <mergeCell ref="Z110:AC110"/>
    <mergeCell ref="AD110:AE110"/>
    <mergeCell ref="AR110:AW110"/>
    <mergeCell ref="BN110:BS110"/>
    <mergeCell ref="F109:N109"/>
    <mergeCell ref="O109:P110"/>
    <mergeCell ref="Q109:S110"/>
    <mergeCell ref="T109:U110"/>
    <mergeCell ref="V109:V110"/>
    <mergeCell ref="W109:X110"/>
    <mergeCell ref="Y109:Y110"/>
    <mergeCell ref="Z109:AE109"/>
    <mergeCell ref="AF109:AQ110"/>
    <mergeCell ref="L111:N120"/>
    <mergeCell ref="O111:P115"/>
    <mergeCell ref="Q111:S111"/>
    <mergeCell ref="Z111:AE111"/>
    <mergeCell ref="AR111:AW111"/>
    <mergeCell ref="BN111:BS111"/>
    <mergeCell ref="C114:E114"/>
    <mergeCell ref="C115:E115"/>
    <mergeCell ref="Q115:S115"/>
    <mergeCell ref="Z115:AE115"/>
    <mergeCell ref="AR115:AW115"/>
    <mergeCell ref="BN115:BS115"/>
    <mergeCell ref="CI111:CO111"/>
    <mergeCell ref="Q112:S113"/>
    <mergeCell ref="Z112:AE114"/>
    <mergeCell ref="AR112:AW114"/>
    <mergeCell ref="BJ112:BK113"/>
    <mergeCell ref="BL112:BM113"/>
    <mergeCell ref="BN112:BS114"/>
    <mergeCell ref="CI112:CL112"/>
    <mergeCell ref="CM112:CN112"/>
    <mergeCell ref="CI113:CO113"/>
    <mergeCell ref="Q114:S114"/>
    <mergeCell ref="CI114:CL114"/>
    <mergeCell ref="CM114:CN114"/>
    <mergeCell ref="CI115:CO115"/>
    <mergeCell ref="C116:E116"/>
    <mergeCell ref="O116:P120"/>
    <mergeCell ref="Q116:S116"/>
    <mergeCell ref="Z116:AE116"/>
    <mergeCell ref="AR116:AW116"/>
    <mergeCell ref="BN116:BS116"/>
    <mergeCell ref="CI116:CO116"/>
    <mergeCell ref="C117:E117"/>
    <mergeCell ref="Q117:S118"/>
    <mergeCell ref="Z117:AE119"/>
    <mergeCell ref="AR117:AW119"/>
    <mergeCell ref="BJ117:BK118"/>
    <mergeCell ref="BL117:BM118"/>
    <mergeCell ref="BN117:BS119"/>
    <mergeCell ref="CI117:CO117"/>
    <mergeCell ref="C118:E120"/>
    <mergeCell ref="CI118:CO118"/>
    <mergeCell ref="Q119:S119"/>
    <mergeCell ref="CI119:CO119"/>
    <mergeCell ref="Q120:S120"/>
    <mergeCell ref="CI120:CO120"/>
    <mergeCell ref="F111:H120"/>
    <mergeCell ref="I111:K120"/>
    <mergeCell ref="Z121:AE121"/>
    <mergeCell ref="CI121:CO121"/>
    <mergeCell ref="Q122:S123"/>
    <mergeCell ref="Z122:AE124"/>
    <mergeCell ref="AR122:AW124"/>
    <mergeCell ref="BJ122:BK123"/>
    <mergeCell ref="BL122:BM123"/>
    <mergeCell ref="BN122:BS124"/>
    <mergeCell ref="CI122:CL122"/>
    <mergeCell ref="CM122:CN122"/>
    <mergeCell ref="CI123:CO123"/>
    <mergeCell ref="Q124:S124"/>
    <mergeCell ref="Q131:S131"/>
    <mergeCell ref="Z131:AE131"/>
    <mergeCell ref="AR131:AW131"/>
    <mergeCell ref="BN131:BS131"/>
    <mergeCell ref="Q135:S135"/>
    <mergeCell ref="Z135:AE135"/>
    <mergeCell ref="AR135:AW135"/>
    <mergeCell ref="BN135:BS135"/>
    <mergeCell ref="O136:P140"/>
    <mergeCell ref="Q136:S136"/>
    <mergeCell ref="Z136:AE136"/>
    <mergeCell ref="AR136:AW136"/>
    <mergeCell ref="BN136:BS136"/>
    <mergeCell ref="Q132:S133"/>
    <mergeCell ref="Z132:AE134"/>
    <mergeCell ref="AR132:AW134"/>
    <mergeCell ref="BJ132:BK133"/>
    <mergeCell ref="BL132:BM133"/>
    <mergeCell ref="BN132:BS134"/>
    <mergeCell ref="Q140:S140"/>
    <mergeCell ref="CI140:CO140"/>
    <mergeCell ref="C141:E143"/>
    <mergeCell ref="F141:H150"/>
    <mergeCell ref="I141:K150"/>
    <mergeCell ref="L141:N150"/>
    <mergeCell ref="O141:P145"/>
    <mergeCell ref="Q142:S143"/>
    <mergeCell ref="Z142:AE144"/>
    <mergeCell ref="AR142:AW144"/>
    <mergeCell ref="BJ142:BK143"/>
    <mergeCell ref="BL142:BM143"/>
    <mergeCell ref="BN142:BS144"/>
    <mergeCell ref="CI142:CL142"/>
    <mergeCell ref="CM142:CN142"/>
    <mergeCell ref="C144:E144"/>
    <mergeCell ref="Q144:S144"/>
    <mergeCell ref="CI144:CL144"/>
    <mergeCell ref="CM144:CN144"/>
    <mergeCell ref="C145:E145"/>
    <mergeCell ref="C146:E146"/>
    <mergeCell ref="F131:H140"/>
    <mergeCell ref="I131:K140"/>
    <mergeCell ref="L131:N140"/>
    <mergeCell ref="O131:P135"/>
  </mergeCells>
  <phoneticPr fontId="1"/>
  <conditionalFormatting sqref="E4:F7">
    <cfRule type="cellIs" dxfId="85" priority="31" stopIfTrue="1" operator="equal">
      <formula>"未"</formula>
    </cfRule>
  </conditionalFormatting>
  <conditionalFormatting sqref="G9:W10 AA9:AK10 AO9:AY11 E12:G12 I12:Q12 C13:AK14 I15:J15 M15:N15 Q15:R15 U15:Z15 AC15:AD15 AG15:AI15 G18:AO18 AT18:BA18 G19 J19 N19 R19 V19 Z19 AD19 AH19 AL19 AT19 AX19">
    <cfRule type="containsBlanks" dxfId="84" priority="33" stopIfTrue="1">
      <formula>LEN(TRIM(C9))=0</formula>
    </cfRule>
  </conditionalFormatting>
  <conditionalFormatting sqref="L27:L29">
    <cfRule type="cellIs" dxfId="83" priority="21" operator="equal">
      <formula>0</formula>
    </cfRule>
  </conditionalFormatting>
  <conditionalFormatting sqref="L37:L39">
    <cfRule type="cellIs" dxfId="82" priority="20" operator="equal">
      <formula>0</formula>
    </cfRule>
  </conditionalFormatting>
  <conditionalFormatting sqref="L47:L49">
    <cfRule type="cellIs" dxfId="81" priority="19" operator="equal">
      <formula>0</formula>
    </cfRule>
  </conditionalFormatting>
  <conditionalFormatting sqref="L65:L67">
    <cfRule type="cellIs" dxfId="80" priority="8" operator="equal">
      <formula>0</formula>
    </cfRule>
  </conditionalFormatting>
  <conditionalFormatting sqref="L75:L77">
    <cfRule type="cellIs" dxfId="79" priority="7" operator="equal">
      <formula>0</formula>
    </cfRule>
  </conditionalFormatting>
  <conditionalFormatting sqref="L85:L87">
    <cfRule type="cellIs" dxfId="78" priority="6" operator="equal">
      <formula>0</formula>
    </cfRule>
  </conditionalFormatting>
  <conditionalFormatting sqref="L95:L97">
    <cfRule type="cellIs" dxfId="77" priority="5" operator="equal">
      <formula>0</formula>
    </cfRule>
  </conditionalFormatting>
  <conditionalFormatting sqref="L111:L113">
    <cfRule type="cellIs" dxfId="76" priority="4" operator="equal">
      <formula>0</formula>
    </cfRule>
  </conditionalFormatting>
  <conditionalFormatting sqref="L121:L123">
    <cfRule type="cellIs" dxfId="75" priority="3" operator="equal">
      <formula>0</formula>
    </cfRule>
  </conditionalFormatting>
  <conditionalFormatting sqref="L131:L133">
    <cfRule type="cellIs" dxfId="74" priority="2" operator="equal">
      <formula>0</formula>
    </cfRule>
  </conditionalFormatting>
  <conditionalFormatting sqref="L141:L143">
    <cfRule type="cellIs" dxfId="73" priority="1" operator="equal">
      <formula>0</formula>
    </cfRule>
  </conditionalFormatting>
  <conditionalFormatting sqref="AN13:AO15">
    <cfRule type="cellIs" dxfId="72" priority="28" stopIfTrue="1" operator="equal">
      <formula>"未"</formula>
    </cfRule>
  </conditionalFormatting>
  <conditionalFormatting sqref="BB9:BI11">
    <cfRule type="containsBlanks" dxfId="71" priority="32" stopIfTrue="1">
      <formula>LEN(TRIM(BB9))=0</formula>
    </cfRule>
  </conditionalFormatting>
  <conditionalFormatting sqref="BF17:CO18">
    <cfRule type="containsBlanks" dxfId="70" priority="23">
      <formula>LEN(TRIM(BF17))=0</formula>
    </cfRule>
  </conditionalFormatting>
  <conditionalFormatting sqref="BF19:CO20">
    <cfRule type="containsBlanks" dxfId="69" priority="22">
      <formula>LEN(TRIM(BF19))=0</formula>
    </cfRule>
  </conditionalFormatting>
  <conditionalFormatting sqref="BQ11:BR13">
    <cfRule type="cellIs" dxfId="68" priority="34" stopIfTrue="1" operator="equal">
      <formula>"未"</formula>
    </cfRule>
  </conditionalFormatting>
  <conditionalFormatting sqref="BX12:BY12 CB12:CD12 CI12">
    <cfRule type="containsBlanks" dxfId="67" priority="30" stopIfTrue="1">
      <formula>LEN(TRIM(BX12))=0</formula>
    </cfRule>
  </conditionalFormatting>
  <conditionalFormatting sqref="BY13:BZ13">
    <cfRule type="containsBlanks" dxfId="66" priority="29" stopIfTrue="1">
      <formula>LEN(TRIM(BY13))=0</formula>
    </cfRule>
  </conditionalFormatting>
  <conditionalFormatting sqref="CC14:CC15">
    <cfRule type="expression" dxfId="65" priority="25">
      <formula>$CQ$4=TRUE</formula>
    </cfRule>
    <cfRule type="expression" dxfId="64" priority="26">
      <formula>$CQ$3=TRUE</formula>
    </cfRule>
    <cfRule type="expression" dxfId="63" priority="27">
      <formula>$CQ$1=TRUE</formula>
    </cfRule>
  </conditionalFormatting>
  <conditionalFormatting sqref="CJ9:CK10">
    <cfRule type="containsText" dxfId="62" priority="35" stopIfTrue="1" operator="containsText" text="未">
      <formula>NOT(ISERROR(SEARCH("未",CJ9)))</formula>
    </cfRule>
  </conditionalFormatting>
  <dataValidations count="4">
    <dataValidation type="whole" allowBlank="1" showInputMessage="1" showErrorMessage="1" sqref="I15:J15" xr:uid="{00000000-0002-0000-0300-000000000000}">
      <formula1>1</formula1>
      <formula2>99</formula2>
    </dataValidation>
    <dataValidation type="list" allowBlank="1" showInputMessage="1" showErrorMessage="1" sqref="M12:Q12" xr:uid="{00000000-0002-0000-0300-000003000000}">
      <formula1>都道府県</formula1>
    </dataValidation>
    <dataValidation type="list" allowBlank="1" showInputMessage="1" showErrorMessage="1" sqref="Q15 AC15" xr:uid="{00000000-0002-0000-0300-000004000000}">
      <formula1>日</formula1>
    </dataValidation>
    <dataValidation type="list" allowBlank="1" showInputMessage="1" showErrorMessage="1" sqref="M15 Y15" xr:uid="{00000000-0002-0000-0300-000005000000}">
      <formula1>月</formula1>
    </dataValidation>
  </dataValidations>
  <pageMargins left="0.39370078740157483" right="0.27559055118110237" top="0.15748031496062992" bottom="0.19685039370078741" header="0.39370078740157483" footer="0.27559055118110237"/>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50" r:id="rId4" name="Check Box 38">
              <controlPr defaultSize="0" autoFill="0" autoLine="0" autoPict="0">
                <anchor moveWithCells="1">
                  <from>
                    <xdr:col>6</xdr:col>
                    <xdr:colOff>0</xdr:colOff>
                    <xdr:row>10</xdr:row>
                    <xdr:rowOff>0</xdr:rowOff>
                  </from>
                  <to>
                    <xdr:col>10</xdr:col>
                    <xdr:colOff>0</xdr:colOff>
                    <xdr:row>10</xdr:row>
                    <xdr:rowOff>266700</xdr:rowOff>
                  </to>
                </anchor>
              </controlPr>
            </control>
          </mc:Choice>
        </mc:AlternateContent>
        <mc:AlternateContent xmlns:mc="http://schemas.openxmlformats.org/markup-compatibility/2006">
          <mc:Choice Requires="x14">
            <control shapeId="38951" r:id="rId5" name="Check Box 39">
              <controlPr defaultSize="0" autoFill="0" autoLine="0" autoPict="0">
                <anchor moveWithCells="1">
                  <from>
                    <xdr:col>10</xdr:col>
                    <xdr:colOff>0</xdr:colOff>
                    <xdr:row>10</xdr:row>
                    <xdr:rowOff>0</xdr:rowOff>
                  </from>
                  <to>
                    <xdr:col>14</xdr:col>
                    <xdr:colOff>0</xdr:colOff>
                    <xdr:row>10</xdr:row>
                    <xdr:rowOff>266700</xdr:rowOff>
                  </to>
                </anchor>
              </controlPr>
            </control>
          </mc:Choice>
        </mc:AlternateContent>
        <mc:AlternateContent xmlns:mc="http://schemas.openxmlformats.org/markup-compatibility/2006">
          <mc:Choice Requires="x14">
            <control shapeId="38952" r:id="rId6" name="Option Button 40">
              <controlPr defaultSize="0" autoFill="0" autoLine="0" autoPict="0">
                <anchor moveWithCells="1" sizeWithCells="1">
                  <from>
                    <xdr:col>88</xdr:col>
                    <xdr:colOff>114300</xdr:colOff>
                    <xdr:row>9</xdr:row>
                    <xdr:rowOff>38100</xdr:rowOff>
                  </from>
                  <to>
                    <xdr:col>92</xdr:col>
                    <xdr:colOff>76200</xdr:colOff>
                    <xdr:row>10</xdr:row>
                    <xdr:rowOff>0</xdr:rowOff>
                  </to>
                </anchor>
              </controlPr>
            </control>
          </mc:Choice>
        </mc:AlternateContent>
        <mc:AlternateContent xmlns:mc="http://schemas.openxmlformats.org/markup-compatibility/2006">
          <mc:Choice Requires="x14">
            <control shapeId="38953" r:id="rId7" name="Group Box 41">
              <controlPr defaultSize="0" autoFill="0" autoPict="0">
                <anchor moveWithCells="1" sizeWithCells="1">
                  <from>
                    <xdr:col>88</xdr:col>
                    <xdr:colOff>133350</xdr:colOff>
                    <xdr:row>7</xdr:row>
                    <xdr:rowOff>9525</xdr:rowOff>
                  </from>
                  <to>
                    <xdr:col>93</xdr:col>
                    <xdr:colOff>38100</xdr:colOff>
                    <xdr:row>8</xdr:row>
                    <xdr:rowOff>171450</xdr:rowOff>
                  </to>
                </anchor>
              </controlPr>
            </control>
          </mc:Choice>
        </mc:AlternateContent>
        <mc:AlternateContent xmlns:mc="http://schemas.openxmlformats.org/markup-compatibility/2006">
          <mc:Choice Requires="x14">
            <control shapeId="38954" r:id="rId8" name="Option Button 42">
              <controlPr defaultSize="0" autoFill="0" autoLine="0" autoPict="0">
                <anchor moveWithCells="1" sizeWithCells="1">
                  <from>
                    <xdr:col>70</xdr:col>
                    <xdr:colOff>142875</xdr:colOff>
                    <xdr:row>10</xdr:row>
                    <xdr:rowOff>66675</xdr:rowOff>
                  </from>
                  <to>
                    <xdr:col>76</xdr:col>
                    <xdr:colOff>9525</xdr:colOff>
                    <xdr:row>10</xdr:row>
                    <xdr:rowOff>228600</xdr:rowOff>
                  </to>
                </anchor>
              </controlPr>
            </control>
          </mc:Choice>
        </mc:AlternateContent>
        <mc:AlternateContent xmlns:mc="http://schemas.openxmlformats.org/markup-compatibility/2006">
          <mc:Choice Requires="x14">
            <control shapeId="38955" r:id="rId9" name="Option Button 43">
              <controlPr defaultSize="0" autoFill="0" autoLine="0" autoPict="0">
                <anchor moveWithCells="1" sizeWithCells="1">
                  <from>
                    <xdr:col>77</xdr:col>
                    <xdr:colOff>133350</xdr:colOff>
                    <xdr:row>10</xdr:row>
                    <xdr:rowOff>57150</xdr:rowOff>
                  </from>
                  <to>
                    <xdr:col>82</xdr:col>
                    <xdr:colOff>114300</xdr:colOff>
                    <xdr:row>10</xdr:row>
                    <xdr:rowOff>228600</xdr:rowOff>
                  </to>
                </anchor>
              </controlPr>
            </control>
          </mc:Choice>
        </mc:AlternateContent>
        <mc:AlternateContent xmlns:mc="http://schemas.openxmlformats.org/markup-compatibility/2006">
          <mc:Choice Requires="x14">
            <control shapeId="38956" r:id="rId10" name="Group Box 44">
              <controlPr defaultSize="0" autoFill="0" autoPict="0">
                <anchor moveWithCells="1" sizeWithCells="1">
                  <from>
                    <xdr:col>70</xdr:col>
                    <xdr:colOff>9525</xdr:colOff>
                    <xdr:row>9</xdr:row>
                    <xdr:rowOff>247650</xdr:rowOff>
                  </from>
                  <to>
                    <xdr:col>84</xdr:col>
                    <xdr:colOff>133350</xdr:colOff>
                    <xdr:row>10</xdr:row>
                    <xdr:rowOff>276225</xdr:rowOff>
                  </to>
                </anchor>
              </controlPr>
            </control>
          </mc:Choice>
        </mc:AlternateContent>
        <mc:AlternateContent xmlns:mc="http://schemas.openxmlformats.org/markup-compatibility/2006">
          <mc:Choice Requires="x14">
            <control shapeId="38957" r:id="rId11" name="Group Box 45">
              <controlPr defaultSize="0" autoFill="0" autoPict="0">
                <anchor moveWithCells="1" sizeWithCells="1">
                  <from>
                    <xdr:col>70</xdr:col>
                    <xdr:colOff>0</xdr:colOff>
                    <xdr:row>10</xdr:row>
                    <xdr:rowOff>257175</xdr:rowOff>
                  </from>
                  <to>
                    <xdr:col>93</xdr:col>
                    <xdr:colOff>0</xdr:colOff>
                    <xdr:row>12</xdr:row>
                    <xdr:rowOff>9525</xdr:rowOff>
                  </to>
                </anchor>
              </controlPr>
            </control>
          </mc:Choice>
        </mc:AlternateContent>
        <mc:AlternateContent xmlns:mc="http://schemas.openxmlformats.org/markup-compatibility/2006">
          <mc:Choice Requires="x14">
            <control shapeId="38958" r:id="rId12" name="Option Button 46">
              <controlPr defaultSize="0" autoFill="0" autoLine="0" autoPict="0">
                <anchor moveWithCells="1" sizeWithCells="1">
                  <from>
                    <xdr:col>70</xdr:col>
                    <xdr:colOff>123825</xdr:colOff>
                    <xdr:row>11</xdr:row>
                    <xdr:rowOff>76200</xdr:rowOff>
                  </from>
                  <to>
                    <xdr:col>74</xdr:col>
                    <xdr:colOff>66675</xdr:colOff>
                    <xdr:row>11</xdr:row>
                    <xdr:rowOff>295275</xdr:rowOff>
                  </to>
                </anchor>
              </controlPr>
            </control>
          </mc:Choice>
        </mc:AlternateContent>
        <mc:AlternateContent xmlns:mc="http://schemas.openxmlformats.org/markup-compatibility/2006">
          <mc:Choice Requires="x14">
            <control shapeId="38959" r:id="rId13" name="Option Button 47">
              <controlPr defaultSize="0" autoFill="0" autoLine="0" autoPict="0">
                <anchor moveWithCells="1" sizeWithCells="1">
                  <from>
                    <xdr:col>89</xdr:col>
                    <xdr:colOff>95250</xdr:colOff>
                    <xdr:row>11</xdr:row>
                    <xdr:rowOff>76200</xdr:rowOff>
                  </from>
                  <to>
                    <xdr:col>92</xdr:col>
                    <xdr:colOff>152400</xdr:colOff>
                    <xdr:row>11</xdr:row>
                    <xdr:rowOff>295275</xdr:rowOff>
                  </to>
                </anchor>
              </controlPr>
            </control>
          </mc:Choice>
        </mc:AlternateContent>
        <mc:AlternateContent xmlns:mc="http://schemas.openxmlformats.org/markup-compatibility/2006">
          <mc:Choice Requires="x14">
            <control shapeId="38960" r:id="rId14" name="Check Box 48">
              <controlPr defaultSize="0" autoFill="0" autoLine="0" autoPict="0">
                <anchor moveWithCells="1">
                  <from>
                    <xdr:col>37</xdr:col>
                    <xdr:colOff>47625</xdr:colOff>
                    <xdr:row>12</xdr:row>
                    <xdr:rowOff>95250</xdr:rowOff>
                  </from>
                  <to>
                    <xdr:col>38</xdr:col>
                    <xdr:colOff>114300</xdr:colOff>
                    <xdr:row>12</xdr:row>
                    <xdr:rowOff>295275</xdr:rowOff>
                  </to>
                </anchor>
              </controlPr>
            </control>
          </mc:Choice>
        </mc:AlternateContent>
        <mc:AlternateContent xmlns:mc="http://schemas.openxmlformats.org/markup-compatibility/2006">
          <mc:Choice Requires="x14">
            <control shapeId="38961" r:id="rId15" name="Check Box 49">
              <controlPr defaultSize="0" autoFill="0" autoLine="0" autoPict="0">
                <anchor moveWithCells="1">
                  <from>
                    <xdr:col>37</xdr:col>
                    <xdr:colOff>57150</xdr:colOff>
                    <xdr:row>13</xdr:row>
                    <xdr:rowOff>85725</xdr:rowOff>
                  </from>
                  <to>
                    <xdr:col>38</xdr:col>
                    <xdr:colOff>114300</xdr:colOff>
                    <xdr:row>13</xdr:row>
                    <xdr:rowOff>276225</xdr:rowOff>
                  </to>
                </anchor>
              </controlPr>
            </control>
          </mc:Choice>
        </mc:AlternateContent>
        <mc:AlternateContent xmlns:mc="http://schemas.openxmlformats.org/markup-compatibility/2006">
          <mc:Choice Requires="x14">
            <control shapeId="38962" r:id="rId16" name="Option Button 50">
              <controlPr defaultSize="0" autoFill="0" autoLine="0" autoPict="0">
                <anchor moveWithCells="1">
                  <from>
                    <xdr:col>88</xdr:col>
                    <xdr:colOff>114300</xdr:colOff>
                    <xdr:row>8</xdr:row>
                    <xdr:rowOff>0</xdr:rowOff>
                  </from>
                  <to>
                    <xdr:col>93</xdr:col>
                    <xdr:colOff>276225</xdr:colOff>
                    <xdr:row>9</xdr:row>
                    <xdr:rowOff>76200</xdr:rowOff>
                  </to>
                </anchor>
              </controlPr>
            </control>
          </mc:Choice>
        </mc:AlternateContent>
        <mc:AlternateContent xmlns:mc="http://schemas.openxmlformats.org/markup-compatibility/2006">
          <mc:Choice Requires="x14">
            <control shapeId="38963" r:id="rId17" name="Check Box 51">
              <controlPr defaultSize="0" autoFill="0" autoLine="0" autoPict="0">
                <anchor moveWithCells="1">
                  <from>
                    <xdr:col>2</xdr:col>
                    <xdr:colOff>9525</xdr:colOff>
                    <xdr:row>3</xdr:row>
                    <xdr:rowOff>19050</xdr:rowOff>
                  </from>
                  <to>
                    <xdr:col>4</xdr:col>
                    <xdr:colOff>38100</xdr:colOff>
                    <xdr:row>3</xdr:row>
                    <xdr:rowOff>161925</xdr:rowOff>
                  </to>
                </anchor>
              </controlPr>
            </control>
          </mc:Choice>
        </mc:AlternateContent>
        <mc:AlternateContent xmlns:mc="http://schemas.openxmlformats.org/markup-compatibility/2006">
          <mc:Choice Requires="x14">
            <control shapeId="38964" r:id="rId18" name="Check Box 52">
              <controlPr defaultSize="0" autoFill="0" autoLine="0" autoPict="0">
                <anchor moveWithCells="1">
                  <from>
                    <xdr:col>2</xdr:col>
                    <xdr:colOff>9525</xdr:colOff>
                    <xdr:row>4</xdr:row>
                    <xdr:rowOff>19050</xdr:rowOff>
                  </from>
                  <to>
                    <xdr:col>4</xdr:col>
                    <xdr:colOff>38100</xdr:colOff>
                    <xdr:row>4</xdr:row>
                    <xdr:rowOff>161925</xdr:rowOff>
                  </to>
                </anchor>
              </controlPr>
            </control>
          </mc:Choice>
        </mc:AlternateContent>
        <mc:AlternateContent xmlns:mc="http://schemas.openxmlformats.org/markup-compatibility/2006">
          <mc:Choice Requires="x14">
            <control shapeId="38965" r:id="rId19" name="Check Box 53">
              <controlPr defaultSize="0" autoFill="0" autoLine="0" autoPict="0">
                <anchor moveWithCells="1">
                  <from>
                    <xdr:col>2</xdr:col>
                    <xdr:colOff>9525</xdr:colOff>
                    <xdr:row>5</xdr:row>
                    <xdr:rowOff>19050</xdr:rowOff>
                  </from>
                  <to>
                    <xdr:col>4</xdr:col>
                    <xdr:colOff>38100</xdr:colOff>
                    <xdr:row>5</xdr:row>
                    <xdr:rowOff>161925</xdr:rowOff>
                  </to>
                </anchor>
              </controlPr>
            </control>
          </mc:Choice>
        </mc:AlternateContent>
        <mc:AlternateContent xmlns:mc="http://schemas.openxmlformats.org/markup-compatibility/2006">
          <mc:Choice Requires="x14">
            <control shapeId="38966" r:id="rId20" name="Check Box 54">
              <controlPr defaultSize="0" autoFill="0" autoLine="0" autoPict="0">
                <anchor moveWithCells="1">
                  <from>
                    <xdr:col>2</xdr:col>
                    <xdr:colOff>9525</xdr:colOff>
                    <xdr:row>6</xdr:row>
                    <xdr:rowOff>19050</xdr:rowOff>
                  </from>
                  <to>
                    <xdr:col>4</xdr:col>
                    <xdr:colOff>38100</xdr:colOff>
                    <xdr:row>6</xdr:row>
                    <xdr:rowOff>161925</xdr:rowOff>
                  </to>
                </anchor>
              </controlPr>
            </control>
          </mc:Choice>
        </mc:AlternateContent>
        <mc:AlternateContent xmlns:mc="http://schemas.openxmlformats.org/markup-compatibility/2006">
          <mc:Choice Requires="x14">
            <control shapeId="38967" r:id="rId21" name="Group Box 55">
              <controlPr defaultSize="0" autoFill="0" autoPict="0">
                <anchor moveWithCells="1" sizeWithCells="1">
                  <from>
                    <xdr:col>70</xdr:col>
                    <xdr:colOff>9525</xdr:colOff>
                    <xdr:row>12</xdr:row>
                    <xdr:rowOff>0</xdr:rowOff>
                  </from>
                  <to>
                    <xdr:col>92</xdr:col>
                    <xdr:colOff>28575</xdr:colOff>
                    <xdr:row>13</xdr:row>
                    <xdr:rowOff>0</xdr:rowOff>
                  </to>
                </anchor>
              </controlPr>
            </control>
          </mc:Choice>
        </mc:AlternateContent>
        <mc:AlternateContent xmlns:mc="http://schemas.openxmlformats.org/markup-compatibility/2006">
          <mc:Choice Requires="x14">
            <control shapeId="38968" r:id="rId22" name="Option Button 56">
              <controlPr defaultSize="0" autoFill="0" autoLine="0" autoPict="0">
                <anchor moveWithCells="1" sizeWithCells="1">
                  <from>
                    <xdr:col>70</xdr:col>
                    <xdr:colOff>142875</xdr:colOff>
                    <xdr:row>12</xdr:row>
                    <xdr:rowOff>76200</xdr:rowOff>
                  </from>
                  <to>
                    <xdr:col>74</xdr:col>
                    <xdr:colOff>57150</xdr:colOff>
                    <xdr:row>12</xdr:row>
                    <xdr:rowOff>266700</xdr:rowOff>
                  </to>
                </anchor>
              </controlPr>
            </control>
          </mc:Choice>
        </mc:AlternateContent>
        <mc:AlternateContent xmlns:mc="http://schemas.openxmlformats.org/markup-compatibility/2006">
          <mc:Choice Requires="x14">
            <control shapeId="38969" r:id="rId23" name="Option Button 57">
              <controlPr defaultSize="0" autoFill="0" autoLine="0" autoPict="0">
                <anchor moveWithCells="1" sizeWithCells="1">
                  <from>
                    <xdr:col>86</xdr:col>
                    <xdr:colOff>104775</xdr:colOff>
                    <xdr:row>12</xdr:row>
                    <xdr:rowOff>38100</xdr:rowOff>
                  </from>
                  <to>
                    <xdr:col>90</xdr:col>
                    <xdr:colOff>133350</xdr:colOff>
                    <xdr:row>12</xdr:row>
                    <xdr:rowOff>276225</xdr:rowOff>
                  </to>
                </anchor>
              </controlPr>
            </control>
          </mc:Choice>
        </mc:AlternateContent>
        <mc:AlternateContent xmlns:mc="http://schemas.openxmlformats.org/markup-compatibility/2006">
          <mc:Choice Requires="x14">
            <control shapeId="38970" r:id="rId24" name="Check Box 58">
              <controlPr defaultSize="0" autoFill="0" autoLine="0" autoPict="0">
                <anchor moveWithCells="1">
                  <from>
                    <xdr:col>81</xdr:col>
                    <xdr:colOff>95250</xdr:colOff>
                    <xdr:row>12</xdr:row>
                    <xdr:rowOff>352425</xdr:rowOff>
                  </from>
                  <to>
                    <xdr:col>89</xdr:col>
                    <xdr:colOff>19050</xdr:colOff>
                    <xdr:row>13</xdr:row>
                    <xdr:rowOff>257175</xdr:rowOff>
                  </to>
                </anchor>
              </controlPr>
            </control>
          </mc:Choice>
        </mc:AlternateContent>
        <mc:AlternateContent xmlns:mc="http://schemas.openxmlformats.org/markup-compatibility/2006">
          <mc:Choice Requires="x14">
            <control shapeId="38971" r:id="rId25" name="Check Box 59">
              <controlPr defaultSize="0" autoFill="0" autoLine="0" autoPict="0">
                <anchor moveWithCells="1">
                  <from>
                    <xdr:col>81</xdr:col>
                    <xdr:colOff>95250</xdr:colOff>
                    <xdr:row>13</xdr:row>
                    <xdr:rowOff>180975</xdr:rowOff>
                  </from>
                  <to>
                    <xdr:col>92</xdr:col>
                    <xdr:colOff>123825</xdr:colOff>
                    <xdr:row>14</xdr:row>
                    <xdr:rowOff>104775</xdr:rowOff>
                  </to>
                </anchor>
              </controlPr>
            </control>
          </mc:Choice>
        </mc:AlternateContent>
        <mc:AlternateContent xmlns:mc="http://schemas.openxmlformats.org/markup-compatibility/2006">
          <mc:Choice Requires="x14">
            <control shapeId="38972" r:id="rId26" name="Check Box 60">
              <controlPr defaultSize="0" autoFill="0" autoLine="0" autoPict="0">
                <anchor moveWithCells="1">
                  <from>
                    <xdr:col>81</xdr:col>
                    <xdr:colOff>95250</xdr:colOff>
                    <xdr:row>14</xdr:row>
                    <xdr:rowOff>28575</xdr:rowOff>
                  </from>
                  <to>
                    <xdr:col>92</xdr:col>
                    <xdr:colOff>123825</xdr:colOff>
                    <xdr:row>15</xdr:row>
                    <xdr:rowOff>0</xdr:rowOff>
                  </to>
                </anchor>
              </controlPr>
            </control>
          </mc:Choice>
        </mc:AlternateContent>
        <mc:AlternateContent xmlns:mc="http://schemas.openxmlformats.org/markup-compatibility/2006">
          <mc:Choice Requires="x14">
            <control shapeId="38973" r:id="rId27" name="Check Box 61">
              <controlPr defaultSize="0" autoFill="0" autoLine="0" autoPict="0">
                <anchor moveWithCells="1">
                  <from>
                    <xdr:col>0</xdr:col>
                    <xdr:colOff>0</xdr:colOff>
                    <xdr:row>3</xdr:row>
                    <xdr:rowOff>19050</xdr:rowOff>
                  </from>
                  <to>
                    <xdr:col>4</xdr:col>
                    <xdr:colOff>28575</xdr:colOff>
                    <xdr:row>3</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D764E-2CB5-4F82-9285-38AA057E79F4}">
  <sheetPr>
    <tabColor rgb="FFFF0000"/>
  </sheetPr>
  <dimension ref="A1:CT154"/>
  <sheetViews>
    <sheetView view="pageBreakPreview" topLeftCell="C1" zoomScaleNormal="100" zoomScaleSheetLayoutView="100" workbookViewId="0">
      <selection activeCell="AY27" sqref="AY27:BI28"/>
    </sheetView>
  </sheetViews>
  <sheetFormatPr defaultColWidth="1.875" defaultRowHeight="7.5" customHeight="1" x14ac:dyDescent="0.15"/>
  <cols>
    <col min="1" max="2" width="6.125" style="1" hidden="1" customWidth="1"/>
    <col min="3" max="5" width="1.875" style="1"/>
    <col min="6" max="6" width="1.875" style="1" customWidth="1"/>
    <col min="7" max="39" width="1.875" style="1"/>
    <col min="40" max="40" width="2" style="1" customWidth="1"/>
    <col min="41" max="41" width="0" style="1" hidden="1" customWidth="1"/>
    <col min="42" max="54" width="1.875" style="1"/>
    <col min="55" max="55" width="2.375" style="1" bestFit="1" customWidth="1"/>
    <col min="56" max="67" width="1.875" style="1"/>
    <col min="68" max="68" width="2.5" style="1" customWidth="1"/>
    <col min="69" max="70" width="1.875" style="1"/>
    <col min="71" max="71" width="2.375" style="1" bestFit="1" customWidth="1"/>
    <col min="72" max="73" width="1.875" style="1"/>
    <col min="74" max="74" width="1.625" style="1" customWidth="1"/>
    <col min="75" max="75" width="2.625" style="1" customWidth="1"/>
    <col min="76" max="78" width="1.875" style="1"/>
    <col min="79" max="80" width="1.875" style="1" customWidth="1"/>
    <col min="81" max="86" width="1.875" style="1"/>
    <col min="87" max="87" width="2.25" style="1" customWidth="1"/>
    <col min="88" max="89" width="1.875" style="1"/>
    <col min="90" max="90" width="1.875" style="1" customWidth="1"/>
    <col min="91" max="91" width="2.25" style="1" customWidth="1"/>
    <col min="92" max="92" width="1.875" style="1"/>
    <col min="93" max="93" width="5.125" style="1" customWidth="1"/>
    <col min="94" max="94" width="1.625" style="65" customWidth="1"/>
    <col min="95" max="95" width="5.125" style="1" hidden="1" customWidth="1"/>
    <col min="96" max="96" width="2.375" style="1" bestFit="1" customWidth="1"/>
    <col min="97" max="16384" width="1.875" style="1"/>
  </cols>
  <sheetData>
    <row r="1" spans="1:98" ht="21" customHeight="1" x14ac:dyDescent="0.15">
      <c r="A1" s="65"/>
      <c r="B1" s="65"/>
      <c r="C1" s="1323" t="s">
        <v>194</v>
      </c>
      <c r="D1" s="1324"/>
      <c r="E1" s="1324"/>
      <c r="F1" s="1324"/>
      <c r="G1" s="1324"/>
      <c r="H1" s="1324"/>
      <c r="I1" s="1324"/>
      <c r="J1" s="1324" t="s">
        <v>148</v>
      </c>
      <c r="K1" s="1324"/>
      <c r="L1" s="1324"/>
      <c r="M1" s="1324"/>
      <c r="N1" s="1325">
        <v>6</v>
      </c>
      <c r="O1" s="1325"/>
      <c r="P1" s="1325"/>
      <c r="Q1" s="1324" t="s">
        <v>195</v>
      </c>
      <c r="R1" s="1324"/>
      <c r="S1" s="1329">
        <v>8</v>
      </c>
      <c r="T1" s="1329"/>
      <c r="U1" s="1324" t="s">
        <v>196</v>
      </c>
      <c r="V1" s="1324"/>
      <c r="W1" s="1329">
        <v>8</v>
      </c>
      <c r="X1" s="1329"/>
      <c r="Y1" s="1324" t="s">
        <v>19</v>
      </c>
      <c r="Z1" s="1324"/>
      <c r="AA1" s="77"/>
      <c r="AB1" s="77"/>
      <c r="AC1" s="77"/>
      <c r="AD1" s="77"/>
      <c r="AE1" s="77"/>
      <c r="AF1" s="77"/>
      <c r="AG1" s="77"/>
      <c r="AH1" s="77"/>
      <c r="AI1" s="77"/>
      <c r="AJ1" s="77"/>
      <c r="AK1" s="77"/>
      <c r="AL1" s="77"/>
      <c r="AM1" s="1332" t="s">
        <v>146</v>
      </c>
      <c r="AN1" s="1332"/>
      <c r="AO1" s="1332"/>
      <c r="AP1" s="1332"/>
      <c r="AQ1" s="1332"/>
      <c r="AR1" s="1332"/>
      <c r="AS1" s="1332"/>
      <c r="AT1" s="1332"/>
      <c r="AU1" s="1332"/>
      <c r="AV1" s="1332"/>
      <c r="AW1" s="1332"/>
      <c r="AX1" s="1332"/>
      <c r="AY1" s="1332"/>
      <c r="AZ1" s="1332"/>
      <c r="BA1" s="1332"/>
      <c r="BB1" s="1332"/>
      <c r="BC1" s="77"/>
      <c r="BD1" s="77"/>
      <c r="BE1" s="77"/>
      <c r="BF1" s="77"/>
      <c r="BG1" s="77"/>
      <c r="BH1" s="77"/>
      <c r="BI1" s="77"/>
      <c r="BJ1" s="77"/>
      <c r="BK1" s="77"/>
      <c r="BL1" s="77"/>
      <c r="BM1" s="77"/>
      <c r="BN1" s="77"/>
      <c r="BO1" s="77"/>
      <c r="BP1" s="77"/>
      <c r="BQ1" s="77"/>
      <c r="BR1" s="77"/>
      <c r="BS1" s="77"/>
      <c r="BT1" s="77"/>
      <c r="BU1" s="77"/>
      <c r="BV1" s="77"/>
      <c r="BW1" s="77"/>
      <c r="BX1" s="77"/>
      <c r="BY1" s="77"/>
      <c r="BZ1" s="94" t="s">
        <v>149</v>
      </c>
      <c r="CA1" s="77"/>
      <c r="CB1" s="77"/>
      <c r="CC1" s="77"/>
      <c r="CD1" s="77"/>
      <c r="CE1" s="77"/>
      <c r="CF1" s="77"/>
      <c r="CG1" s="77"/>
      <c r="CH1" s="77"/>
      <c r="CI1" s="77"/>
      <c r="CJ1" s="94" t="s">
        <v>268</v>
      </c>
      <c r="CK1" s="77"/>
      <c r="CL1" s="77"/>
      <c r="CM1" s="77"/>
      <c r="CN1" s="83"/>
      <c r="CO1" s="116"/>
    </row>
    <row r="2" spans="1:98" ht="4.5" customHeight="1" x14ac:dyDescent="0.15">
      <c r="A2" s="65"/>
      <c r="B2" s="65"/>
      <c r="C2" s="95"/>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79"/>
      <c r="CO2" s="116"/>
    </row>
    <row r="3" spans="1:98" ht="15.75" customHeight="1" x14ac:dyDescent="0.15">
      <c r="A3" s="65"/>
      <c r="B3" s="107"/>
      <c r="C3" s="96" t="s">
        <v>164</v>
      </c>
      <c r="D3" s="66"/>
      <c r="E3" s="66"/>
      <c r="F3" s="66"/>
      <c r="G3" s="67"/>
      <c r="H3" s="67"/>
      <c r="I3" s="104"/>
      <c r="J3" s="104"/>
      <c r="K3" s="104"/>
      <c r="L3" s="68"/>
      <c r="M3" s="69" t="s">
        <v>176</v>
      </c>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350" t="s">
        <v>165</v>
      </c>
      <c r="BE3" s="1350"/>
      <c r="BF3" s="1350"/>
      <c r="BG3" s="1350"/>
      <c r="BH3" s="1349" t="s">
        <v>168</v>
      </c>
      <c r="BI3" s="1349"/>
      <c r="BJ3" s="1349"/>
      <c r="BK3" s="1364" t="s">
        <v>269</v>
      </c>
      <c r="BL3" s="1364"/>
      <c r="BM3" s="1364"/>
      <c r="BN3" s="1349" t="s">
        <v>170</v>
      </c>
      <c r="BO3" s="1349"/>
      <c r="BP3" s="1349"/>
      <c r="BQ3" s="1349" t="s">
        <v>167</v>
      </c>
      <c r="BR3" s="1349"/>
      <c r="BS3" s="1349"/>
      <c r="BT3" s="1349" t="s">
        <v>169</v>
      </c>
      <c r="BU3" s="1349"/>
      <c r="BV3" s="1349"/>
      <c r="BW3" s="114"/>
      <c r="BX3" s="114"/>
      <c r="BY3" s="114"/>
      <c r="BZ3" s="107"/>
      <c r="CA3" s="107"/>
      <c r="CB3" s="107"/>
      <c r="CC3" s="107"/>
      <c r="CD3" s="107"/>
      <c r="CE3" s="107"/>
      <c r="CF3" s="107"/>
      <c r="CG3" s="107"/>
      <c r="CH3" s="107"/>
      <c r="CI3" s="107"/>
      <c r="CJ3" s="107"/>
      <c r="CK3" s="107"/>
      <c r="CL3" s="107"/>
      <c r="CM3" s="107"/>
      <c r="CN3" s="79"/>
      <c r="CO3" s="116"/>
    </row>
    <row r="4" spans="1:98" ht="13.5" customHeight="1" x14ac:dyDescent="0.15">
      <c r="A4" s="65" t="b">
        <v>0</v>
      </c>
      <c r="B4" s="107"/>
      <c r="C4" s="599"/>
      <c r="D4" s="600"/>
      <c r="E4" s="605" t="str">
        <f>IF(A4=TRUE,"","未")</f>
        <v>未</v>
      </c>
      <c r="F4" s="605"/>
      <c r="G4" s="3" t="s">
        <v>177</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8"/>
      <c r="BB4" s="107"/>
      <c r="BC4" s="107"/>
      <c r="BD4" s="1350"/>
      <c r="BE4" s="1350"/>
      <c r="BF4" s="1350"/>
      <c r="BG4" s="1350"/>
      <c r="BH4" s="1361"/>
      <c r="BI4" s="1361"/>
      <c r="BJ4" s="1361"/>
      <c r="BK4" s="1361"/>
      <c r="BL4" s="1361"/>
      <c r="BM4" s="1361"/>
      <c r="BN4" s="1361"/>
      <c r="BO4" s="1361"/>
      <c r="BP4" s="1361"/>
      <c r="BQ4" s="1361"/>
      <c r="BR4" s="1361"/>
      <c r="BS4" s="1361"/>
      <c r="BT4" s="1361"/>
      <c r="BU4" s="1361"/>
      <c r="BV4" s="1361"/>
      <c r="BW4" s="114"/>
      <c r="BX4" s="114"/>
      <c r="BY4" s="114"/>
      <c r="BZ4" s="107"/>
      <c r="CA4" s="107"/>
      <c r="CB4" s="107"/>
      <c r="CC4" s="107"/>
      <c r="CD4" s="107"/>
      <c r="CE4" s="107"/>
      <c r="CF4" s="107"/>
      <c r="CG4" s="107"/>
      <c r="CH4" s="107"/>
      <c r="CI4" s="107"/>
      <c r="CJ4" s="107"/>
      <c r="CK4" s="107"/>
      <c r="CL4" s="107"/>
      <c r="CM4" s="107"/>
      <c r="CN4" s="79"/>
      <c r="CO4" s="116"/>
    </row>
    <row r="5" spans="1:98" ht="13.5" customHeight="1" x14ac:dyDescent="0.15">
      <c r="A5" s="65" t="b">
        <v>1</v>
      </c>
      <c r="B5" s="107"/>
      <c r="C5" s="599"/>
      <c r="D5" s="600"/>
      <c r="E5" s="601" t="str">
        <f>IF(A5=TRUE,"","未")</f>
        <v/>
      </c>
      <c r="F5" s="601"/>
      <c r="G5" s="2" t="s">
        <v>253</v>
      </c>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60"/>
      <c r="BB5" s="107"/>
      <c r="BC5" s="107"/>
      <c r="BD5" s="1350"/>
      <c r="BE5" s="1350"/>
      <c r="BF5" s="1350"/>
      <c r="BG5" s="1350"/>
      <c r="BH5" s="1361"/>
      <c r="BI5" s="1361"/>
      <c r="BJ5" s="1361"/>
      <c r="BK5" s="1361"/>
      <c r="BL5" s="1361"/>
      <c r="BM5" s="1361"/>
      <c r="BN5" s="1361"/>
      <c r="BO5" s="1361"/>
      <c r="BP5" s="1361"/>
      <c r="BQ5" s="1361"/>
      <c r="BR5" s="1361"/>
      <c r="BS5" s="1361"/>
      <c r="BT5" s="1361"/>
      <c r="BU5" s="1361"/>
      <c r="BV5" s="1361"/>
      <c r="BW5" s="114"/>
      <c r="BX5" s="114"/>
      <c r="BY5" s="114"/>
      <c r="BZ5" s="107"/>
      <c r="CA5" s="107"/>
      <c r="CB5" s="107"/>
      <c r="CC5" s="107"/>
      <c r="CD5" s="107"/>
      <c r="CE5" s="107"/>
      <c r="CF5" s="107"/>
      <c r="CG5" s="107"/>
      <c r="CH5" s="107"/>
      <c r="CI5" s="107"/>
      <c r="CJ5" s="107"/>
      <c r="CK5" s="107"/>
      <c r="CL5" s="107"/>
      <c r="CM5" s="107"/>
      <c r="CN5" s="79"/>
      <c r="CO5" s="116"/>
    </row>
    <row r="6" spans="1:98" ht="13.5" customHeight="1" x14ac:dyDescent="0.15">
      <c r="A6" s="65" t="b">
        <v>1</v>
      </c>
      <c r="B6" s="107"/>
      <c r="C6" s="599"/>
      <c r="D6" s="600"/>
      <c r="E6" s="601" t="str">
        <f>IF(A6=TRUE,"","未")</f>
        <v/>
      </c>
      <c r="F6" s="601"/>
      <c r="G6" s="4" t="s">
        <v>254</v>
      </c>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2"/>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79"/>
      <c r="CO6" s="116"/>
      <c r="CQ6" s="65"/>
      <c r="CR6" s="65"/>
      <c r="CS6" s="65"/>
      <c r="CT6" s="65"/>
    </row>
    <row r="7" spans="1:98" ht="13.5" customHeight="1" x14ac:dyDescent="0.15">
      <c r="A7" s="65" t="b">
        <v>1</v>
      </c>
      <c r="B7" s="107"/>
      <c r="C7" s="599"/>
      <c r="D7" s="600"/>
      <c r="E7" s="602" t="str">
        <f>IF(A7=TRUE,"","未")</f>
        <v/>
      </c>
      <c r="F7" s="602"/>
      <c r="G7" s="5" t="s">
        <v>255</v>
      </c>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4"/>
      <c r="BB7" s="107"/>
      <c r="BC7" s="107"/>
      <c r="BD7" s="1348"/>
      <c r="BE7" s="1348"/>
      <c r="BF7" s="1348"/>
      <c r="BG7" s="71" t="s">
        <v>171</v>
      </c>
      <c r="BH7" s="72" t="s">
        <v>172</v>
      </c>
      <c r="BI7" s="72"/>
      <c r="BJ7" s="72"/>
      <c r="BK7" s="72"/>
      <c r="BL7" s="72"/>
      <c r="BM7" s="107"/>
      <c r="BN7" s="107"/>
      <c r="BO7" s="8"/>
      <c r="BP7" s="8"/>
      <c r="BQ7" s="8"/>
      <c r="BR7" s="71" t="s">
        <v>171</v>
      </c>
      <c r="BS7" s="72" t="s">
        <v>173</v>
      </c>
      <c r="BT7" s="72"/>
      <c r="BU7" s="72"/>
      <c r="BV7" s="72"/>
      <c r="BW7" s="72"/>
      <c r="BX7" s="7"/>
      <c r="BY7" s="7"/>
      <c r="BZ7" s="7"/>
      <c r="CA7" s="107"/>
      <c r="CB7" s="107"/>
      <c r="CC7" s="107"/>
      <c r="CD7" s="107"/>
      <c r="CE7" s="107"/>
      <c r="CF7" s="1315" t="s">
        <v>159</v>
      </c>
      <c r="CG7" s="1315"/>
      <c r="CH7" s="110" t="s">
        <v>171</v>
      </c>
      <c r="CI7" s="1365" t="s">
        <v>174</v>
      </c>
      <c r="CJ7" s="1365"/>
      <c r="CK7" s="1365"/>
      <c r="CL7" s="1365"/>
      <c r="CM7" s="1365"/>
      <c r="CN7" s="79"/>
      <c r="CO7" s="116"/>
    </row>
    <row r="8" spans="1:98" s="65" customFormat="1" ht="3" customHeight="1" thickBot="1" x14ac:dyDescent="0.2">
      <c r="C8" s="627"/>
      <c r="D8" s="628"/>
      <c r="E8" s="628"/>
      <c r="F8" s="628"/>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629"/>
      <c r="AN8" s="629"/>
      <c r="AO8" s="629"/>
      <c r="AP8" s="629"/>
      <c r="AQ8" s="629"/>
      <c r="AR8" s="629"/>
      <c r="AS8" s="629"/>
      <c r="AT8" s="629"/>
      <c r="AU8" s="629"/>
      <c r="AV8" s="629"/>
      <c r="AW8" s="629"/>
      <c r="AX8" s="629"/>
      <c r="AY8" s="629"/>
      <c r="AZ8" s="629"/>
      <c r="BA8" s="629"/>
      <c r="BB8" s="629"/>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70"/>
      <c r="CA8" s="107"/>
      <c r="CB8" s="107"/>
      <c r="CC8" s="107"/>
      <c r="CD8" s="107"/>
      <c r="CE8" s="107"/>
      <c r="CF8" s="107"/>
      <c r="CG8" s="107"/>
      <c r="CH8" s="107"/>
      <c r="CI8" s="107"/>
      <c r="CJ8" s="70"/>
      <c r="CK8" s="107"/>
      <c r="CL8" s="107"/>
      <c r="CM8" s="107"/>
      <c r="CN8" s="79"/>
      <c r="CO8" s="116"/>
    </row>
    <row r="9" spans="1:98" ht="21" customHeight="1" x14ac:dyDescent="0.15">
      <c r="A9" s="65"/>
      <c r="B9" s="65"/>
      <c r="C9" s="630" t="s">
        <v>29</v>
      </c>
      <c r="D9" s="631"/>
      <c r="E9" s="631"/>
      <c r="F9" s="632"/>
      <c r="G9" s="1306" t="s">
        <v>198</v>
      </c>
      <c r="H9" s="1307"/>
      <c r="I9" s="1307"/>
      <c r="J9" s="1307"/>
      <c r="K9" s="1307"/>
      <c r="L9" s="1307"/>
      <c r="M9" s="1307"/>
      <c r="N9" s="1307"/>
      <c r="O9" s="1307"/>
      <c r="P9" s="1307"/>
      <c r="Q9" s="1307"/>
      <c r="R9" s="1307"/>
      <c r="S9" s="1307"/>
      <c r="T9" s="1307"/>
      <c r="U9" s="1307"/>
      <c r="V9" s="1307"/>
      <c r="W9" s="1308"/>
      <c r="X9" s="1309" t="s">
        <v>29</v>
      </c>
      <c r="Y9" s="1307"/>
      <c r="Z9" s="1308"/>
      <c r="AA9" s="1310" t="s">
        <v>200</v>
      </c>
      <c r="AB9" s="1311"/>
      <c r="AC9" s="1311"/>
      <c r="AD9" s="1311"/>
      <c r="AE9" s="1311"/>
      <c r="AF9" s="1311"/>
      <c r="AG9" s="1311"/>
      <c r="AH9" s="1311"/>
      <c r="AI9" s="1311"/>
      <c r="AJ9" s="1311"/>
      <c r="AK9" s="1312"/>
      <c r="AL9" s="1313" t="s">
        <v>29</v>
      </c>
      <c r="AM9" s="1313"/>
      <c r="AN9" s="1314"/>
      <c r="AO9" s="1310" t="s">
        <v>247</v>
      </c>
      <c r="AP9" s="1311"/>
      <c r="AQ9" s="1311"/>
      <c r="AR9" s="1311"/>
      <c r="AS9" s="1311"/>
      <c r="AT9" s="1311"/>
      <c r="AU9" s="1311"/>
      <c r="AV9" s="1311"/>
      <c r="AW9" s="1311"/>
      <c r="AX9" s="1311"/>
      <c r="AY9" s="1312"/>
      <c r="AZ9" s="1357" t="s">
        <v>139</v>
      </c>
      <c r="BA9" s="1358"/>
      <c r="BB9" s="1359" t="s">
        <v>203</v>
      </c>
      <c r="BC9" s="1359"/>
      <c r="BD9" s="1359"/>
      <c r="BE9" s="1359"/>
      <c r="BF9" s="1359"/>
      <c r="BG9" s="1359"/>
      <c r="BH9" s="1359"/>
      <c r="BI9" s="1360"/>
      <c r="BJ9" s="1294" t="s">
        <v>154</v>
      </c>
      <c r="BK9" s="1295"/>
      <c r="BL9" s="1295"/>
      <c r="BM9" s="1295"/>
      <c r="BN9" s="1295"/>
      <c r="BO9" s="1295"/>
      <c r="BP9" s="1295"/>
      <c r="BQ9" s="1295"/>
      <c r="BR9" s="1295"/>
      <c r="BS9" s="1295"/>
      <c r="BT9" s="1295"/>
      <c r="BU9" s="1295"/>
      <c r="BV9" s="1295"/>
      <c r="BW9" s="1295"/>
      <c r="BX9" s="1295"/>
      <c r="BY9" s="1295"/>
      <c r="BZ9" s="1295"/>
      <c r="CA9" s="1295"/>
      <c r="CB9" s="1295"/>
      <c r="CC9" s="1295"/>
      <c r="CD9" s="1295"/>
      <c r="CE9" s="1295"/>
      <c r="CF9" s="1295"/>
      <c r="CG9" s="1295"/>
      <c r="CH9" s="1295"/>
      <c r="CI9" s="612" t="str">
        <f>IF(OR(CQ9=1,CQ9=2),"","未")</f>
        <v/>
      </c>
      <c r="CJ9" s="612"/>
      <c r="CK9" s="77"/>
      <c r="CL9" s="614"/>
      <c r="CM9" s="614"/>
      <c r="CN9" s="1355"/>
      <c r="CO9" s="151"/>
      <c r="CQ9" s="1">
        <v>2</v>
      </c>
    </row>
    <row r="10" spans="1:98" ht="21" customHeight="1" thickBot="1" x14ac:dyDescent="0.2">
      <c r="A10" s="65"/>
      <c r="B10" s="65"/>
      <c r="C10" s="618" t="s">
        <v>0</v>
      </c>
      <c r="D10" s="598"/>
      <c r="E10" s="598"/>
      <c r="F10" s="596"/>
      <c r="G10" s="1326" t="s">
        <v>197</v>
      </c>
      <c r="H10" s="1327"/>
      <c r="I10" s="1327"/>
      <c r="J10" s="1327"/>
      <c r="K10" s="1327"/>
      <c r="L10" s="1327"/>
      <c r="M10" s="1327"/>
      <c r="N10" s="1327"/>
      <c r="O10" s="1327"/>
      <c r="P10" s="1327"/>
      <c r="Q10" s="1327"/>
      <c r="R10" s="1327"/>
      <c r="S10" s="1327"/>
      <c r="T10" s="1327"/>
      <c r="U10" s="1327"/>
      <c r="V10" s="1327"/>
      <c r="W10" s="1328"/>
      <c r="X10" s="1330" t="s">
        <v>144</v>
      </c>
      <c r="Y10" s="1327"/>
      <c r="Z10" s="1328"/>
      <c r="AA10" s="1301" t="s">
        <v>201</v>
      </c>
      <c r="AB10" s="1302"/>
      <c r="AC10" s="1302"/>
      <c r="AD10" s="1302"/>
      <c r="AE10" s="1302"/>
      <c r="AF10" s="1302"/>
      <c r="AG10" s="1302"/>
      <c r="AH10" s="1302"/>
      <c r="AI10" s="1302"/>
      <c r="AJ10" s="1302"/>
      <c r="AK10" s="1303"/>
      <c r="AL10" s="1304" t="s">
        <v>21</v>
      </c>
      <c r="AM10" s="1304"/>
      <c r="AN10" s="1305"/>
      <c r="AO10" s="1301" t="s">
        <v>199</v>
      </c>
      <c r="AP10" s="1302"/>
      <c r="AQ10" s="1302"/>
      <c r="AR10" s="1302"/>
      <c r="AS10" s="1302"/>
      <c r="AT10" s="1302"/>
      <c r="AU10" s="1302"/>
      <c r="AV10" s="1302"/>
      <c r="AW10" s="1302"/>
      <c r="AX10" s="1302"/>
      <c r="AY10" s="1303"/>
      <c r="AZ10" s="1316" t="s">
        <v>25</v>
      </c>
      <c r="BA10" s="1317"/>
      <c r="BB10" s="1318" t="s">
        <v>204</v>
      </c>
      <c r="BC10" s="1319"/>
      <c r="BD10" s="1319"/>
      <c r="BE10" s="1319"/>
      <c r="BF10" s="1319"/>
      <c r="BG10" s="1319"/>
      <c r="BH10" s="1319"/>
      <c r="BI10" s="1320"/>
      <c r="BJ10" s="1296"/>
      <c r="BK10" s="1297"/>
      <c r="BL10" s="1297"/>
      <c r="BM10" s="1297"/>
      <c r="BN10" s="1297"/>
      <c r="BO10" s="1297"/>
      <c r="BP10" s="1297"/>
      <c r="BQ10" s="1297"/>
      <c r="BR10" s="1297"/>
      <c r="BS10" s="1297"/>
      <c r="BT10" s="1297"/>
      <c r="BU10" s="1297"/>
      <c r="BV10" s="1297"/>
      <c r="BW10" s="1297"/>
      <c r="BX10" s="1297"/>
      <c r="BY10" s="1297"/>
      <c r="BZ10" s="1297"/>
      <c r="CA10" s="1297"/>
      <c r="CB10" s="1297"/>
      <c r="CC10" s="1297"/>
      <c r="CD10" s="1297"/>
      <c r="CE10" s="1297"/>
      <c r="CF10" s="1297"/>
      <c r="CG10" s="1297"/>
      <c r="CH10" s="1297"/>
      <c r="CI10" s="1300"/>
      <c r="CJ10" s="1300"/>
      <c r="CK10" s="78"/>
      <c r="CL10" s="749"/>
      <c r="CM10" s="749"/>
      <c r="CN10" s="1356"/>
      <c r="CO10" s="151"/>
    </row>
    <row r="11" spans="1:98" ht="22.5" customHeight="1" thickBot="1" x14ac:dyDescent="0.2">
      <c r="A11" s="65"/>
      <c r="B11" s="107"/>
      <c r="C11" s="648" t="s">
        <v>27</v>
      </c>
      <c r="D11" s="649"/>
      <c r="E11" s="649"/>
      <c r="F11" s="650"/>
      <c r="G11" s="107"/>
      <c r="H11" s="107"/>
      <c r="I11" s="107"/>
      <c r="J11" s="107"/>
      <c r="K11" s="107"/>
      <c r="L11" s="107"/>
      <c r="M11" s="107"/>
      <c r="N11" s="107"/>
      <c r="O11" s="80" t="s">
        <v>91</v>
      </c>
      <c r="P11" s="107"/>
      <c r="Q11" s="107"/>
      <c r="R11" s="107"/>
      <c r="S11" s="70"/>
      <c r="T11" s="105"/>
      <c r="U11" s="106"/>
      <c r="V11" s="106"/>
      <c r="W11" s="105"/>
      <c r="X11" s="107"/>
      <c r="Y11" s="107"/>
      <c r="Z11" s="107"/>
      <c r="AA11" s="107"/>
      <c r="AB11" s="107"/>
      <c r="AC11" s="107"/>
      <c r="AD11" s="107"/>
      <c r="AE11" s="107"/>
      <c r="AF11" s="107"/>
      <c r="AG11" s="107"/>
      <c r="AH11" s="107"/>
      <c r="AI11" s="107"/>
      <c r="AJ11" s="107"/>
      <c r="AK11" s="81"/>
      <c r="AL11" s="651" t="s">
        <v>147</v>
      </c>
      <c r="AM11" s="652"/>
      <c r="AN11" s="653"/>
      <c r="AO11" s="1291" t="s">
        <v>202</v>
      </c>
      <c r="AP11" s="1292"/>
      <c r="AQ11" s="1292"/>
      <c r="AR11" s="1292"/>
      <c r="AS11" s="1292"/>
      <c r="AT11" s="1292"/>
      <c r="AU11" s="1292"/>
      <c r="AV11" s="1292"/>
      <c r="AW11" s="1292"/>
      <c r="AX11" s="1292"/>
      <c r="AY11" s="1292"/>
      <c r="AZ11" s="1293" t="s">
        <v>150</v>
      </c>
      <c r="BA11" s="1266"/>
      <c r="BB11" s="1258" t="s">
        <v>203</v>
      </c>
      <c r="BC11" s="1258"/>
      <c r="BD11" s="1258"/>
      <c r="BE11" s="1258"/>
      <c r="BF11" s="1258"/>
      <c r="BG11" s="1258"/>
      <c r="BH11" s="1258"/>
      <c r="BI11" s="1272"/>
      <c r="BJ11" s="669" t="s">
        <v>277</v>
      </c>
      <c r="BK11" s="670"/>
      <c r="BL11" s="670"/>
      <c r="BM11" s="670"/>
      <c r="BN11" s="670"/>
      <c r="BO11" s="670"/>
      <c r="BP11" s="670"/>
      <c r="BQ11" s="612" t="str">
        <f>IF(OR(CQ11=1,CQ11=2),"","未")</f>
        <v/>
      </c>
      <c r="BR11" s="612"/>
      <c r="BS11" s="82" t="s">
        <v>152</v>
      </c>
      <c r="BT11" s="82"/>
      <c r="BU11" s="82"/>
      <c r="BV11" s="82"/>
      <c r="BW11" s="82"/>
      <c r="BX11" s="82"/>
      <c r="BY11" s="82"/>
      <c r="BZ11" s="82"/>
      <c r="CA11" s="82"/>
      <c r="CB11" s="82"/>
      <c r="CC11" s="82"/>
      <c r="CD11" s="82"/>
      <c r="CE11" s="82"/>
      <c r="CF11" s="82" t="s">
        <v>153</v>
      </c>
      <c r="CG11" s="82" t="s">
        <v>175</v>
      </c>
      <c r="CH11" s="82"/>
      <c r="CI11" s="82"/>
      <c r="CJ11" s="82"/>
      <c r="CK11" s="77"/>
      <c r="CL11" s="77"/>
      <c r="CM11" s="77"/>
      <c r="CN11" s="83"/>
      <c r="CO11" s="116"/>
      <c r="CQ11" s="1">
        <v>1</v>
      </c>
    </row>
    <row r="12" spans="1:98" ht="22.5" customHeight="1" thickBot="1" x14ac:dyDescent="0.2">
      <c r="A12" s="65" t="b">
        <v>0</v>
      </c>
      <c r="B12" s="107"/>
      <c r="C12" s="1151" t="s">
        <v>140</v>
      </c>
      <c r="D12" s="1152"/>
      <c r="E12" s="1331" t="s">
        <v>205</v>
      </c>
      <c r="F12" s="1331"/>
      <c r="G12" s="1331"/>
      <c r="H12" s="2" t="s">
        <v>141</v>
      </c>
      <c r="I12" s="1331" t="s">
        <v>206</v>
      </c>
      <c r="J12" s="1331"/>
      <c r="K12" s="1331"/>
      <c r="L12" s="1331"/>
      <c r="M12" s="1152"/>
      <c r="N12" s="1152"/>
      <c r="O12" s="1152"/>
      <c r="P12" s="1152"/>
      <c r="Q12" s="1152"/>
      <c r="R12" s="1152"/>
      <c r="S12" s="1152"/>
      <c r="T12" s="1152"/>
      <c r="U12" s="1152"/>
      <c r="V12" s="1152"/>
      <c r="W12" s="1152"/>
      <c r="X12" s="1152"/>
      <c r="Y12" s="1152"/>
      <c r="Z12" s="1152"/>
      <c r="AA12" s="1152"/>
      <c r="AB12" s="1152"/>
      <c r="AC12" s="1152"/>
      <c r="AD12" s="1152"/>
      <c r="AE12" s="1152"/>
      <c r="AF12" s="1152"/>
      <c r="AG12" s="1152"/>
      <c r="AH12" s="1152"/>
      <c r="AI12" s="1152"/>
      <c r="AJ12" s="1152"/>
      <c r="AK12" s="1178"/>
      <c r="AL12" s="1366" t="s">
        <v>156</v>
      </c>
      <c r="AM12" s="1367"/>
      <c r="AN12" s="1367"/>
      <c r="AO12" s="1367"/>
      <c r="AP12" s="1367"/>
      <c r="AQ12" s="1367"/>
      <c r="AR12" s="1367"/>
      <c r="AS12" s="1367"/>
      <c r="AT12" s="1367"/>
      <c r="AU12" s="1367"/>
      <c r="AV12" s="1367"/>
      <c r="AW12" s="1367"/>
      <c r="AX12" s="1367"/>
      <c r="AY12" s="1367"/>
      <c r="AZ12" s="1367"/>
      <c r="BA12" s="1367"/>
      <c r="BB12" s="1367"/>
      <c r="BC12" s="1367"/>
      <c r="BD12" s="1367"/>
      <c r="BE12" s="1367"/>
      <c r="BF12" s="1367"/>
      <c r="BG12" s="1367"/>
      <c r="BH12" s="1367"/>
      <c r="BI12" s="1368"/>
      <c r="BJ12" s="680" t="s">
        <v>278</v>
      </c>
      <c r="BK12" s="1369"/>
      <c r="BL12" s="1369"/>
      <c r="BM12" s="1369"/>
      <c r="BN12" s="1369"/>
      <c r="BO12" s="1369"/>
      <c r="BP12" s="1369"/>
      <c r="BQ12" s="612" t="str">
        <f>IF(OR(CQ12=1,CQ12=2),"","未")</f>
        <v/>
      </c>
      <c r="BR12" s="612"/>
      <c r="BS12" s="84" t="s">
        <v>152</v>
      </c>
      <c r="BT12" s="84"/>
      <c r="BU12" s="84"/>
      <c r="BV12" s="84" t="s">
        <v>186</v>
      </c>
      <c r="BW12" s="85" t="s">
        <v>187</v>
      </c>
      <c r="BX12" s="1298">
        <v>1</v>
      </c>
      <c r="BY12" s="1298"/>
      <c r="BZ12" s="86" t="s">
        <v>188</v>
      </c>
      <c r="CA12" s="87"/>
      <c r="CB12" s="88" t="s">
        <v>189</v>
      </c>
      <c r="CC12" s="1299">
        <v>0</v>
      </c>
      <c r="CD12" s="1299"/>
      <c r="CE12" s="86" t="s">
        <v>188</v>
      </c>
      <c r="CF12" s="88"/>
      <c r="CG12" s="88" t="s">
        <v>13</v>
      </c>
      <c r="CH12" s="1298">
        <v>1</v>
      </c>
      <c r="CI12" s="1298"/>
      <c r="CJ12" s="89" t="s">
        <v>190</v>
      </c>
      <c r="CK12" s="77"/>
      <c r="CL12" s="77"/>
      <c r="CM12" s="77"/>
      <c r="CN12" s="83"/>
      <c r="CO12" s="116"/>
      <c r="CQ12" s="1">
        <v>1</v>
      </c>
    </row>
    <row r="13" spans="1:98" ht="22.5" customHeight="1" thickBot="1" x14ac:dyDescent="0.2">
      <c r="A13" s="65" t="b">
        <v>1</v>
      </c>
      <c r="B13" s="107"/>
      <c r="C13" s="1276" t="s">
        <v>207</v>
      </c>
      <c r="D13" s="1277"/>
      <c r="E13" s="1277"/>
      <c r="F13" s="1277"/>
      <c r="G13" s="1277"/>
      <c r="H13" s="1277"/>
      <c r="I13" s="1277"/>
      <c r="J13" s="1277"/>
      <c r="K13" s="1277"/>
      <c r="L13" s="1277"/>
      <c r="M13" s="1277"/>
      <c r="N13" s="1277"/>
      <c r="O13" s="1277"/>
      <c r="P13" s="1277"/>
      <c r="Q13" s="1277"/>
      <c r="R13" s="1277"/>
      <c r="S13" s="1277"/>
      <c r="T13" s="1277"/>
      <c r="U13" s="1277"/>
      <c r="V13" s="1277"/>
      <c r="W13" s="1277"/>
      <c r="X13" s="1277"/>
      <c r="Y13" s="1277"/>
      <c r="Z13" s="1277"/>
      <c r="AA13" s="1277"/>
      <c r="AB13" s="1277"/>
      <c r="AC13" s="1277"/>
      <c r="AD13" s="1277"/>
      <c r="AE13" s="1277"/>
      <c r="AF13" s="1277"/>
      <c r="AG13" s="1277"/>
      <c r="AH13" s="1277"/>
      <c r="AI13" s="1277"/>
      <c r="AJ13" s="1277"/>
      <c r="AK13" s="1277"/>
      <c r="AL13" s="1280"/>
      <c r="AM13" s="1281"/>
      <c r="AN13" s="1282" t="str">
        <f>IF(A12=TRUE,"","未")</f>
        <v>未</v>
      </c>
      <c r="AO13" s="1282"/>
      <c r="AP13" s="1283" t="s">
        <v>157</v>
      </c>
      <c r="AQ13" s="1283"/>
      <c r="AR13" s="1283"/>
      <c r="AS13" s="1283"/>
      <c r="AT13" s="1283"/>
      <c r="AU13" s="1283"/>
      <c r="AV13" s="1283"/>
      <c r="AW13" s="1283"/>
      <c r="AX13" s="1283"/>
      <c r="AY13" s="1283"/>
      <c r="AZ13" s="1283"/>
      <c r="BA13" s="1283"/>
      <c r="BB13" s="1283"/>
      <c r="BC13" s="1283"/>
      <c r="BD13" s="1283"/>
      <c r="BE13" s="1283"/>
      <c r="BF13" s="1283"/>
      <c r="BG13" s="1283"/>
      <c r="BH13" s="1283"/>
      <c r="BI13" s="1284"/>
      <c r="BJ13" s="1362" t="s">
        <v>191</v>
      </c>
      <c r="BK13" s="1363"/>
      <c r="BL13" s="1363"/>
      <c r="BM13" s="1363"/>
      <c r="BN13" s="1363"/>
      <c r="BO13" s="1363"/>
      <c r="BP13" s="1363"/>
      <c r="BQ13" s="612" t="str">
        <f>IF(OR(CQ13=1,CQ13=2),"","未")</f>
        <v>未</v>
      </c>
      <c r="BR13" s="612"/>
      <c r="BS13" s="90" t="s">
        <v>152</v>
      </c>
      <c r="BT13" s="90"/>
      <c r="BU13" s="90"/>
      <c r="BV13" s="90"/>
      <c r="BW13" s="90"/>
      <c r="BX13" s="90" t="s">
        <v>186</v>
      </c>
      <c r="BY13" s="90"/>
      <c r="BZ13" s="90"/>
      <c r="CA13" s="90" t="s">
        <v>192</v>
      </c>
      <c r="CB13" s="90" t="s">
        <v>193</v>
      </c>
      <c r="CC13" s="90"/>
      <c r="CD13" s="90"/>
      <c r="CE13" s="90"/>
      <c r="CF13" s="90"/>
      <c r="CG13" s="90"/>
      <c r="CH13" s="90"/>
      <c r="CI13" s="90"/>
      <c r="CJ13" s="90"/>
      <c r="CK13" s="87"/>
      <c r="CL13" s="87"/>
      <c r="CM13" s="87"/>
      <c r="CN13" s="91"/>
      <c r="CO13" s="116"/>
      <c r="CQ13" s="1">
        <v>0</v>
      </c>
    </row>
    <row r="14" spans="1:98" ht="21" customHeight="1" x14ac:dyDescent="0.15">
      <c r="A14" s="65" t="b">
        <v>1</v>
      </c>
      <c r="B14" s="107"/>
      <c r="C14" s="1278"/>
      <c r="D14" s="1279"/>
      <c r="E14" s="1279"/>
      <c r="F14" s="1279"/>
      <c r="G14" s="1279"/>
      <c r="H14" s="1279"/>
      <c r="I14" s="1279"/>
      <c r="J14" s="1279"/>
      <c r="K14" s="1279"/>
      <c r="L14" s="1279"/>
      <c r="M14" s="1279"/>
      <c r="N14" s="1279"/>
      <c r="O14" s="1279"/>
      <c r="P14" s="1279"/>
      <c r="Q14" s="1279"/>
      <c r="R14" s="1279"/>
      <c r="S14" s="1279"/>
      <c r="T14" s="1279"/>
      <c r="U14" s="1279"/>
      <c r="V14" s="1279"/>
      <c r="W14" s="1279"/>
      <c r="X14" s="1279"/>
      <c r="Y14" s="1279"/>
      <c r="Z14" s="1279"/>
      <c r="AA14" s="1279"/>
      <c r="AB14" s="1279"/>
      <c r="AC14" s="1279"/>
      <c r="AD14" s="1279"/>
      <c r="AE14" s="1279"/>
      <c r="AF14" s="1279"/>
      <c r="AG14" s="1279"/>
      <c r="AH14" s="1279"/>
      <c r="AI14" s="1279"/>
      <c r="AJ14" s="1279"/>
      <c r="AK14" s="1279"/>
      <c r="AL14" s="1267"/>
      <c r="AM14" s="1268"/>
      <c r="AN14" s="691" t="str">
        <f>IF(A13=TRUE,"","未")</f>
        <v/>
      </c>
      <c r="AO14" s="691"/>
      <c r="AP14" s="692" t="s">
        <v>158</v>
      </c>
      <c r="AQ14" s="692"/>
      <c r="AR14" s="692"/>
      <c r="AS14" s="692"/>
      <c r="AT14" s="692"/>
      <c r="AU14" s="692"/>
      <c r="AV14" s="692"/>
      <c r="AW14" s="692"/>
      <c r="AX14" s="692"/>
      <c r="AY14" s="692"/>
      <c r="AZ14" s="692"/>
      <c r="BA14" s="692"/>
      <c r="BB14" s="692"/>
      <c r="BC14" s="692"/>
      <c r="BD14" s="692"/>
      <c r="BE14" s="692"/>
      <c r="BF14" s="692"/>
      <c r="BG14" s="692"/>
      <c r="BH14" s="692"/>
      <c r="BI14" s="693"/>
      <c r="BJ14" s="1261" t="s">
        <v>155</v>
      </c>
      <c r="BK14" s="1262"/>
      <c r="BL14" s="1262"/>
      <c r="BM14" s="1263"/>
      <c r="BN14" s="1351" t="s">
        <v>208</v>
      </c>
      <c r="BO14" s="1351"/>
      <c r="BP14" s="1351"/>
      <c r="BQ14" s="1351"/>
      <c r="BR14" s="1351"/>
      <c r="BS14" s="1351"/>
      <c r="BT14" s="1351"/>
      <c r="BU14" s="1351"/>
      <c r="BV14" s="1351"/>
      <c r="BW14" s="1351"/>
      <c r="BX14" s="1351"/>
      <c r="BY14" s="1351"/>
      <c r="BZ14" s="1351"/>
      <c r="CA14" s="1351"/>
      <c r="CB14" s="1351"/>
      <c r="CC14" s="1351"/>
      <c r="CD14" s="1351"/>
      <c r="CE14" s="1351"/>
      <c r="CF14" s="1351"/>
      <c r="CG14" s="1351"/>
      <c r="CH14" s="1351"/>
      <c r="CI14" s="1351"/>
      <c r="CJ14" s="1351"/>
      <c r="CK14" s="1351"/>
      <c r="CL14" s="1351"/>
      <c r="CM14" s="1351"/>
      <c r="CN14" s="1352"/>
      <c r="CO14" s="116"/>
    </row>
    <row r="15" spans="1:98" ht="21" customHeight="1" thickBot="1" x14ac:dyDescent="0.2">
      <c r="A15" s="65"/>
      <c r="B15" s="65"/>
      <c r="C15" s="700" t="s">
        <v>1</v>
      </c>
      <c r="D15" s="701"/>
      <c r="E15" s="701"/>
      <c r="F15" s="1321"/>
      <c r="G15" s="1273" t="s">
        <v>148</v>
      </c>
      <c r="H15" s="1273"/>
      <c r="I15" s="1322">
        <v>8</v>
      </c>
      <c r="J15" s="1322"/>
      <c r="K15" s="1273" t="s">
        <v>145</v>
      </c>
      <c r="L15" s="1273"/>
      <c r="M15" s="1275">
        <v>10</v>
      </c>
      <c r="N15" s="1275"/>
      <c r="O15" s="1273" t="s">
        <v>18</v>
      </c>
      <c r="P15" s="1273"/>
      <c r="Q15" s="1275">
        <v>18</v>
      </c>
      <c r="R15" s="1275"/>
      <c r="S15" s="1273" t="s">
        <v>19</v>
      </c>
      <c r="T15" s="1273"/>
      <c r="U15" s="1273" t="str">
        <f>IF(OR(I15="",M15="",Q15=""),"（　　　）～",TEXT(WEEKDAY(DATE(2018+I15,M15,Q15)),"(aaa) ～"))</f>
        <v>(日) ～</v>
      </c>
      <c r="V15" s="1273"/>
      <c r="W15" s="1273"/>
      <c r="X15" s="1273"/>
      <c r="Y15" s="1275">
        <v>10</v>
      </c>
      <c r="Z15" s="1275"/>
      <c r="AA15" s="1273" t="s">
        <v>18</v>
      </c>
      <c r="AB15" s="1273"/>
      <c r="AC15" s="1275">
        <v>20</v>
      </c>
      <c r="AD15" s="1275"/>
      <c r="AE15" s="1273" t="s">
        <v>19</v>
      </c>
      <c r="AF15" s="1273"/>
      <c r="AG15" s="1273" t="str">
        <f>IF(OR(I15="",Y15="",AC15=""),"（　　　）",TEXT(WEEKDAY(DATE(2018+I15,Y15,AC15)),"(aaa)"))</f>
        <v>(火)</v>
      </c>
      <c r="AH15" s="1273"/>
      <c r="AI15" s="1274"/>
      <c r="AJ15" s="704"/>
      <c r="AK15" s="705"/>
      <c r="AL15" s="706"/>
      <c r="AM15" s="707"/>
      <c r="AN15" s="1334"/>
      <c r="AO15" s="1334"/>
      <c r="AP15" s="709"/>
      <c r="AQ15" s="709"/>
      <c r="AR15" s="709"/>
      <c r="AS15" s="709"/>
      <c r="AT15" s="709"/>
      <c r="AU15" s="709"/>
      <c r="AV15" s="709"/>
      <c r="AW15" s="709"/>
      <c r="AX15" s="709"/>
      <c r="AY15" s="709"/>
      <c r="AZ15" s="709"/>
      <c r="BA15" s="709"/>
      <c r="BB15" s="709"/>
      <c r="BC15" s="709"/>
      <c r="BD15" s="709"/>
      <c r="BE15" s="709"/>
      <c r="BF15" s="709"/>
      <c r="BG15" s="709"/>
      <c r="BH15" s="709"/>
      <c r="BI15" s="710"/>
      <c r="BJ15" s="1264"/>
      <c r="BK15" s="1265"/>
      <c r="BL15" s="1265"/>
      <c r="BM15" s="1266"/>
      <c r="BN15" s="1353"/>
      <c r="BO15" s="1353"/>
      <c r="BP15" s="1353"/>
      <c r="BQ15" s="1353"/>
      <c r="BR15" s="1353"/>
      <c r="BS15" s="1353"/>
      <c r="BT15" s="1353"/>
      <c r="BU15" s="1353"/>
      <c r="BV15" s="1353"/>
      <c r="BW15" s="1353"/>
      <c r="BX15" s="1353"/>
      <c r="BY15" s="1353"/>
      <c r="BZ15" s="1353"/>
      <c r="CA15" s="1353"/>
      <c r="CB15" s="1353"/>
      <c r="CC15" s="1353"/>
      <c r="CD15" s="1353"/>
      <c r="CE15" s="1353"/>
      <c r="CF15" s="1353"/>
      <c r="CG15" s="1353"/>
      <c r="CH15" s="1353"/>
      <c r="CI15" s="1353"/>
      <c r="CJ15" s="1353"/>
      <c r="CK15" s="1353"/>
      <c r="CL15" s="1353"/>
      <c r="CM15" s="1353"/>
      <c r="CN15" s="1354"/>
      <c r="CO15" s="116"/>
    </row>
    <row r="16" spans="1:98" ht="10.5" customHeight="1" x14ac:dyDescent="0.15">
      <c r="A16" s="65"/>
      <c r="B16" s="65"/>
      <c r="C16" s="1285" t="s">
        <v>7</v>
      </c>
      <c r="D16" s="1286"/>
      <c r="E16" s="106"/>
      <c r="F16" s="92"/>
      <c r="G16" s="717" t="s">
        <v>143</v>
      </c>
      <c r="H16" s="718"/>
      <c r="I16" s="719"/>
      <c r="J16" s="1249" t="s">
        <v>142</v>
      </c>
      <c r="K16" s="1250"/>
      <c r="L16" s="1250"/>
      <c r="M16" s="1251"/>
      <c r="N16" s="727" t="s">
        <v>2</v>
      </c>
      <c r="O16" s="718"/>
      <c r="P16" s="718"/>
      <c r="Q16" s="719"/>
      <c r="R16" s="727" t="s">
        <v>3</v>
      </c>
      <c r="S16" s="718"/>
      <c r="T16" s="718"/>
      <c r="U16" s="719"/>
      <c r="V16" s="727" t="s">
        <v>4</v>
      </c>
      <c r="W16" s="718"/>
      <c r="X16" s="718"/>
      <c r="Y16" s="719"/>
      <c r="Z16" s="727" t="s">
        <v>17</v>
      </c>
      <c r="AA16" s="718"/>
      <c r="AB16" s="718"/>
      <c r="AC16" s="719"/>
      <c r="AD16" s="1249" t="s">
        <v>258</v>
      </c>
      <c r="AE16" s="1250"/>
      <c r="AF16" s="1250"/>
      <c r="AG16" s="1251"/>
      <c r="AH16" s="1249" t="s">
        <v>257</v>
      </c>
      <c r="AI16" s="1250"/>
      <c r="AJ16" s="1250"/>
      <c r="AK16" s="1251"/>
      <c r="AL16" s="718" t="s">
        <v>185</v>
      </c>
      <c r="AM16" s="718"/>
      <c r="AN16" s="718"/>
      <c r="AO16" s="744"/>
      <c r="AP16" s="718" t="s">
        <v>26</v>
      </c>
      <c r="AQ16" s="718"/>
      <c r="AR16" s="718"/>
      <c r="AS16" s="761"/>
      <c r="AT16" s="718" t="s">
        <v>22</v>
      </c>
      <c r="AU16" s="718"/>
      <c r="AV16" s="718"/>
      <c r="AW16" s="719"/>
      <c r="AX16" s="718" t="s">
        <v>151</v>
      </c>
      <c r="AY16" s="718"/>
      <c r="AZ16" s="718"/>
      <c r="BA16" s="744"/>
      <c r="BB16" s="746" t="s">
        <v>160</v>
      </c>
      <c r="BC16" s="614"/>
      <c r="BD16" s="614"/>
      <c r="BE16" s="747"/>
      <c r="BF16" s="74" t="s">
        <v>178</v>
      </c>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6"/>
      <c r="CO16" s="116"/>
    </row>
    <row r="17" spans="1:95" s="2" customFormat="1" ht="10.5" customHeight="1" x14ac:dyDescent="0.15">
      <c r="A17" s="107"/>
      <c r="B17" s="107"/>
      <c r="C17" s="1287"/>
      <c r="D17" s="1288"/>
      <c r="E17" s="63"/>
      <c r="F17" s="64"/>
      <c r="G17" s="595"/>
      <c r="H17" s="598"/>
      <c r="I17" s="720"/>
      <c r="J17" s="1252"/>
      <c r="K17" s="1253"/>
      <c r="L17" s="1253"/>
      <c r="M17" s="1254"/>
      <c r="N17" s="728"/>
      <c r="O17" s="598"/>
      <c r="P17" s="598"/>
      <c r="Q17" s="720"/>
      <c r="R17" s="728"/>
      <c r="S17" s="598"/>
      <c r="T17" s="598"/>
      <c r="U17" s="720"/>
      <c r="V17" s="728"/>
      <c r="W17" s="598"/>
      <c r="X17" s="598"/>
      <c r="Y17" s="720"/>
      <c r="Z17" s="728"/>
      <c r="AA17" s="598"/>
      <c r="AB17" s="598"/>
      <c r="AC17" s="720"/>
      <c r="AD17" s="1252"/>
      <c r="AE17" s="1253"/>
      <c r="AF17" s="1253"/>
      <c r="AG17" s="1254"/>
      <c r="AH17" s="1252"/>
      <c r="AI17" s="1253"/>
      <c r="AJ17" s="1253"/>
      <c r="AK17" s="1254"/>
      <c r="AL17" s="598"/>
      <c r="AM17" s="598"/>
      <c r="AN17" s="598"/>
      <c r="AO17" s="745"/>
      <c r="AP17" s="598"/>
      <c r="AQ17" s="598"/>
      <c r="AR17" s="598"/>
      <c r="AS17" s="596"/>
      <c r="AT17" s="598"/>
      <c r="AU17" s="598"/>
      <c r="AV17" s="598"/>
      <c r="AW17" s="720"/>
      <c r="AX17" s="598"/>
      <c r="AY17" s="598"/>
      <c r="AZ17" s="598"/>
      <c r="BA17" s="745"/>
      <c r="BB17" s="748"/>
      <c r="BC17" s="749"/>
      <c r="BD17" s="749"/>
      <c r="BE17" s="750"/>
      <c r="BF17" s="1337" t="s">
        <v>263</v>
      </c>
      <c r="BG17" s="1338"/>
      <c r="BH17" s="1338"/>
      <c r="BI17" s="1338"/>
      <c r="BJ17" s="1338"/>
      <c r="BK17" s="1338"/>
      <c r="BL17" s="1338"/>
      <c r="BM17" s="1338"/>
      <c r="BN17" s="1338"/>
      <c r="BO17" s="1338"/>
      <c r="BP17" s="1338"/>
      <c r="BQ17" s="1338"/>
      <c r="BR17" s="1338"/>
      <c r="BS17" s="1338"/>
      <c r="BT17" s="1338"/>
      <c r="BU17" s="1338"/>
      <c r="BV17" s="1338"/>
      <c r="BW17" s="1338"/>
      <c r="BX17" s="1338"/>
      <c r="BY17" s="1338"/>
      <c r="BZ17" s="1338"/>
      <c r="CA17" s="1338"/>
      <c r="CB17" s="1338"/>
      <c r="CC17" s="1338"/>
      <c r="CD17" s="1338"/>
      <c r="CE17" s="1338"/>
      <c r="CF17" s="1338"/>
      <c r="CG17" s="1338"/>
      <c r="CH17" s="1338"/>
      <c r="CI17" s="1338"/>
      <c r="CJ17" s="1338"/>
      <c r="CK17" s="1338"/>
      <c r="CL17" s="1338"/>
      <c r="CM17" s="1338"/>
      <c r="CN17" s="1339"/>
      <c r="CO17" s="116"/>
      <c r="CP17" s="107"/>
    </row>
    <row r="18" spans="1:95" s="2" customFormat="1" ht="21" customHeight="1" x14ac:dyDescent="0.15">
      <c r="A18" s="107"/>
      <c r="B18" s="107"/>
      <c r="C18" s="1287"/>
      <c r="D18" s="1288"/>
      <c r="E18" s="731" t="s">
        <v>5</v>
      </c>
      <c r="F18" s="742"/>
      <c r="G18" s="1255">
        <v>0</v>
      </c>
      <c r="H18" s="1256"/>
      <c r="I18" s="1257"/>
      <c r="J18" s="1258">
        <v>0</v>
      </c>
      <c r="K18" s="1258"/>
      <c r="L18" s="1258"/>
      <c r="M18" s="1259"/>
      <c r="N18" s="1258">
        <v>36</v>
      </c>
      <c r="O18" s="1258"/>
      <c r="P18" s="1258"/>
      <c r="Q18" s="1259"/>
      <c r="R18" s="1260">
        <v>0</v>
      </c>
      <c r="S18" s="1258"/>
      <c r="T18" s="1258"/>
      <c r="U18" s="1259"/>
      <c r="V18" s="1260">
        <v>0</v>
      </c>
      <c r="W18" s="1258"/>
      <c r="X18" s="1258"/>
      <c r="Y18" s="1259"/>
      <c r="Z18" s="1260">
        <v>0</v>
      </c>
      <c r="AA18" s="1258"/>
      <c r="AB18" s="1258"/>
      <c r="AC18" s="1259"/>
      <c r="AD18" s="1260">
        <v>0</v>
      </c>
      <c r="AE18" s="1258"/>
      <c r="AF18" s="1258"/>
      <c r="AG18" s="1259"/>
      <c r="AH18" s="1346">
        <v>0</v>
      </c>
      <c r="AI18" s="1256"/>
      <c r="AJ18" s="1256"/>
      <c r="AK18" s="1257"/>
      <c r="AL18" s="1258">
        <v>2</v>
      </c>
      <c r="AM18" s="1258"/>
      <c r="AN18" s="1258"/>
      <c r="AO18" s="1272"/>
      <c r="AP18" s="1163" t="s">
        <v>23</v>
      </c>
      <c r="AQ18" s="1164"/>
      <c r="AR18" s="1164"/>
      <c r="AS18" s="1347"/>
      <c r="AT18" s="1258">
        <v>1</v>
      </c>
      <c r="AU18" s="1258"/>
      <c r="AV18" s="1258"/>
      <c r="AW18" s="1259"/>
      <c r="AX18" s="1258">
        <v>2</v>
      </c>
      <c r="AY18" s="1258"/>
      <c r="AZ18" s="1258"/>
      <c r="BA18" s="1258"/>
      <c r="BB18" s="748"/>
      <c r="BC18" s="749"/>
      <c r="BD18" s="749"/>
      <c r="BE18" s="750"/>
      <c r="BF18" s="1338"/>
      <c r="BG18" s="1338"/>
      <c r="BH18" s="1338"/>
      <c r="BI18" s="1338"/>
      <c r="BJ18" s="1338"/>
      <c r="BK18" s="1338"/>
      <c r="BL18" s="1338"/>
      <c r="BM18" s="1338"/>
      <c r="BN18" s="1338"/>
      <c r="BO18" s="1338"/>
      <c r="BP18" s="1338"/>
      <c r="BQ18" s="1338"/>
      <c r="BR18" s="1338"/>
      <c r="BS18" s="1338"/>
      <c r="BT18" s="1338"/>
      <c r="BU18" s="1338"/>
      <c r="BV18" s="1338"/>
      <c r="BW18" s="1338"/>
      <c r="BX18" s="1338"/>
      <c r="BY18" s="1338"/>
      <c r="BZ18" s="1338"/>
      <c r="CA18" s="1338"/>
      <c r="CB18" s="1338"/>
      <c r="CC18" s="1338"/>
      <c r="CD18" s="1338"/>
      <c r="CE18" s="1338"/>
      <c r="CF18" s="1338"/>
      <c r="CG18" s="1338"/>
      <c r="CH18" s="1338"/>
      <c r="CI18" s="1338"/>
      <c r="CJ18" s="1338"/>
      <c r="CK18" s="1338"/>
      <c r="CL18" s="1338"/>
      <c r="CM18" s="1338"/>
      <c r="CN18" s="1339"/>
      <c r="CO18" s="116"/>
      <c r="CP18" s="107"/>
    </row>
    <row r="19" spans="1:95" s="2" customFormat="1" ht="21" customHeight="1" thickBot="1" x14ac:dyDescent="0.2">
      <c r="A19" s="107"/>
      <c r="B19" s="107"/>
      <c r="C19" s="1289"/>
      <c r="D19" s="1290"/>
      <c r="E19" s="798" t="s">
        <v>6</v>
      </c>
      <c r="F19" s="792"/>
      <c r="G19" s="1333">
        <v>0</v>
      </c>
      <c r="H19" s="1270"/>
      <c r="I19" s="1271"/>
      <c r="J19" s="1270">
        <v>0</v>
      </c>
      <c r="K19" s="1270"/>
      <c r="L19" s="1270"/>
      <c r="M19" s="1271"/>
      <c r="N19" s="1270">
        <v>37</v>
      </c>
      <c r="O19" s="1270"/>
      <c r="P19" s="1270"/>
      <c r="Q19" s="1271"/>
      <c r="R19" s="1269">
        <v>0</v>
      </c>
      <c r="S19" s="1270"/>
      <c r="T19" s="1270"/>
      <c r="U19" s="1271"/>
      <c r="V19" s="1269">
        <v>0</v>
      </c>
      <c r="W19" s="1270"/>
      <c r="X19" s="1270"/>
      <c r="Y19" s="1271"/>
      <c r="Z19" s="1269">
        <v>0</v>
      </c>
      <c r="AA19" s="1270"/>
      <c r="AB19" s="1270"/>
      <c r="AC19" s="1271"/>
      <c r="AD19" s="1269">
        <v>0</v>
      </c>
      <c r="AE19" s="1270"/>
      <c r="AF19" s="1270"/>
      <c r="AG19" s="1271"/>
      <c r="AH19" s="1269">
        <v>0</v>
      </c>
      <c r="AI19" s="1270"/>
      <c r="AJ19" s="1270"/>
      <c r="AK19" s="1271"/>
      <c r="AL19" s="1342">
        <v>2</v>
      </c>
      <c r="AM19" s="1342"/>
      <c r="AN19" s="1342"/>
      <c r="AO19" s="1345"/>
      <c r="AP19" s="1233" t="s">
        <v>24</v>
      </c>
      <c r="AQ19" s="1234"/>
      <c r="AR19" s="1234"/>
      <c r="AS19" s="1248"/>
      <c r="AT19" s="1342">
        <v>0</v>
      </c>
      <c r="AU19" s="1342"/>
      <c r="AV19" s="1342"/>
      <c r="AW19" s="1343"/>
      <c r="AX19" s="1344">
        <v>0</v>
      </c>
      <c r="AY19" s="1342"/>
      <c r="AZ19" s="1342"/>
      <c r="BA19" s="1342"/>
      <c r="BB19" s="1335"/>
      <c r="BC19" s="616"/>
      <c r="BD19" s="616"/>
      <c r="BE19" s="1336"/>
      <c r="BF19" s="1340"/>
      <c r="BG19" s="1340"/>
      <c r="BH19" s="1340"/>
      <c r="BI19" s="1340"/>
      <c r="BJ19" s="1340"/>
      <c r="BK19" s="1340"/>
      <c r="BL19" s="1340"/>
      <c r="BM19" s="1340"/>
      <c r="BN19" s="1340"/>
      <c r="BO19" s="1340"/>
      <c r="BP19" s="1340"/>
      <c r="BQ19" s="1340"/>
      <c r="BR19" s="1340"/>
      <c r="BS19" s="1340"/>
      <c r="BT19" s="1340"/>
      <c r="BU19" s="1340"/>
      <c r="BV19" s="1340"/>
      <c r="BW19" s="1340"/>
      <c r="BX19" s="1340"/>
      <c r="BY19" s="1340"/>
      <c r="BZ19" s="1340"/>
      <c r="CA19" s="1340"/>
      <c r="CB19" s="1340"/>
      <c r="CC19" s="1340"/>
      <c r="CD19" s="1340"/>
      <c r="CE19" s="1340"/>
      <c r="CF19" s="1340"/>
      <c r="CG19" s="1340"/>
      <c r="CH19" s="1340"/>
      <c r="CI19" s="1340"/>
      <c r="CJ19" s="1340"/>
      <c r="CK19" s="1340"/>
      <c r="CL19" s="1340"/>
      <c r="CM19" s="1340"/>
      <c r="CN19" s="1341"/>
      <c r="CO19" s="116"/>
      <c r="CP19" s="107"/>
    </row>
    <row r="20" spans="1:95" ht="7.5" customHeight="1" thickBot="1" x14ac:dyDescent="0.2">
      <c r="A20" s="65"/>
      <c r="B20" s="65"/>
      <c r="C20" s="111"/>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107"/>
      <c r="CL20" s="107"/>
      <c r="CM20" s="107"/>
      <c r="CN20" s="116"/>
      <c r="CO20" s="116"/>
    </row>
    <row r="21" spans="1:95" ht="11.25" customHeight="1" x14ac:dyDescent="0.15">
      <c r="A21" s="65"/>
      <c r="B21" s="65"/>
      <c r="C21" s="1192" t="s">
        <v>294</v>
      </c>
      <c r="D21" s="1193"/>
      <c r="E21" s="1193"/>
      <c r="F21" s="1193"/>
      <c r="G21" s="1193"/>
      <c r="H21" s="1193"/>
      <c r="I21" s="1193"/>
      <c r="J21" s="1193"/>
      <c r="K21" s="1193"/>
      <c r="L21" s="1193"/>
      <c r="M21" s="1193"/>
      <c r="N21" s="1193"/>
      <c r="O21" s="1193"/>
      <c r="P21" s="1193"/>
      <c r="Q21" s="1193"/>
      <c r="R21" s="1193"/>
      <c r="S21" s="783">
        <v>6</v>
      </c>
      <c r="T21" s="784"/>
      <c r="U21" s="141"/>
      <c r="V21" s="139"/>
      <c r="W21" s="784">
        <v>7</v>
      </c>
      <c r="X21" s="784"/>
      <c r="Y21" s="141"/>
      <c r="Z21" s="139"/>
      <c r="AA21" s="784">
        <v>8</v>
      </c>
      <c r="AB21" s="784"/>
      <c r="AC21" s="141"/>
      <c r="AD21" s="139"/>
      <c r="AE21" s="784">
        <v>9</v>
      </c>
      <c r="AF21" s="784"/>
      <c r="AG21" s="141"/>
      <c r="AH21" s="139"/>
      <c r="AI21" s="784">
        <v>10</v>
      </c>
      <c r="AJ21" s="784"/>
      <c r="AK21" s="139"/>
      <c r="AL21" s="139"/>
      <c r="AM21" s="784">
        <v>11</v>
      </c>
      <c r="AN21" s="784"/>
      <c r="AO21" s="784"/>
      <c r="AP21" s="139"/>
      <c r="AQ21" s="139"/>
      <c r="AR21" s="784">
        <v>12</v>
      </c>
      <c r="AS21" s="784"/>
      <c r="AT21" s="139"/>
      <c r="AU21" s="139"/>
      <c r="AV21" s="784">
        <v>13</v>
      </c>
      <c r="AW21" s="784"/>
      <c r="AX21" s="139"/>
      <c r="AY21" s="139"/>
      <c r="AZ21" s="784">
        <v>14</v>
      </c>
      <c r="BA21" s="784"/>
      <c r="BB21" s="139"/>
      <c r="BC21" s="139"/>
      <c r="BD21" s="784">
        <v>15</v>
      </c>
      <c r="BE21" s="784"/>
      <c r="BF21" s="139"/>
      <c r="BG21" s="139"/>
      <c r="BH21" s="784">
        <v>16</v>
      </c>
      <c r="BI21" s="784"/>
      <c r="BJ21" s="139"/>
      <c r="BK21" s="139"/>
      <c r="BL21" s="784">
        <v>17</v>
      </c>
      <c r="BM21" s="784"/>
      <c r="BN21" s="139"/>
      <c r="BO21" s="139"/>
      <c r="BP21" s="784">
        <v>18</v>
      </c>
      <c r="BQ21" s="784"/>
      <c r="BR21" s="139"/>
      <c r="BS21" s="139"/>
      <c r="BT21" s="784">
        <v>19</v>
      </c>
      <c r="BU21" s="784"/>
      <c r="BV21" s="139"/>
      <c r="BW21" s="139"/>
      <c r="BX21" s="784">
        <v>20</v>
      </c>
      <c r="BY21" s="784"/>
      <c r="BZ21" s="139"/>
      <c r="CA21" s="139"/>
      <c r="CB21" s="784">
        <v>21</v>
      </c>
      <c r="CC21" s="784"/>
      <c r="CD21" s="139"/>
      <c r="CE21" s="139"/>
      <c r="CF21" s="784">
        <v>22</v>
      </c>
      <c r="CG21" s="784"/>
      <c r="CH21" s="139"/>
      <c r="CI21" s="140"/>
      <c r="CJ21" s="2"/>
      <c r="CK21" s="2"/>
      <c r="CL21" s="2"/>
      <c r="CM21" s="2"/>
      <c r="CN21" s="2"/>
      <c r="CO21" s="2"/>
      <c r="CP21" s="2"/>
    </row>
    <row r="22" spans="1:95" ht="3" customHeight="1" x14ac:dyDescent="0.15">
      <c r="A22" s="65"/>
      <c r="B22" s="65"/>
      <c r="C22" s="1194"/>
      <c r="D22" s="1193"/>
      <c r="E22" s="1193"/>
      <c r="F22" s="1193"/>
      <c r="G22" s="1193"/>
      <c r="H22" s="1193"/>
      <c r="I22" s="1193"/>
      <c r="J22" s="1193"/>
      <c r="K22" s="1193"/>
      <c r="L22" s="1193"/>
      <c r="M22" s="1193"/>
      <c r="N22" s="1193"/>
      <c r="O22" s="1193"/>
      <c r="P22" s="1193"/>
      <c r="Q22" s="1193"/>
      <c r="R22" s="1193"/>
      <c r="S22" s="136"/>
      <c r="T22" s="143"/>
      <c r="U22" s="12"/>
      <c r="V22" s="2"/>
      <c r="W22" s="11"/>
      <c r="X22" s="143"/>
      <c r="Y22" s="12"/>
      <c r="Z22" s="2"/>
      <c r="AA22" s="11"/>
      <c r="AB22" s="143"/>
      <c r="AC22" s="12"/>
      <c r="AD22" s="2"/>
      <c r="AE22" s="11"/>
      <c r="AF22" s="143"/>
      <c r="AG22" s="12"/>
      <c r="AH22" s="2"/>
      <c r="AI22" s="11"/>
      <c r="AJ22" s="143"/>
      <c r="AK22" s="12"/>
      <c r="AL22" s="2"/>
      <c r="AM22" s="11"/>
      <c r="AN22" s="2"/>
      <c r="AO22" s="153"/>
      <c r="AP22" s="12"/>
      <c r="AQ22" s="2"/>
      <c r="AR22" s="11"/>
      <c r="AS22" s="143"/>
      <c r="AT22" s="12"/>
      <c r="AU22" s="2"/>
      <c r="AV22" s="11"/>
      <c r="AW22" s="143"/>
      <c r="AX22" s="12"/>
      <c r="AY22" s="2"/>
      <c r="AZ22" s="11"/>
      <c r="BA22" s="143"/>
      <c r="BB22" s="12"/>
      <c r="BC22" s="2"/>
      <c r="BD22" s="11"/>
      <c r="BE22" s="143"/>
      <c r="BF22" s="12"/>
      <c r="BG22" s="2"/>
      <c r="BH22" s="11"/>
      <c r="BI22" s="143"/>
      <c r="BJ22" s="12"/>
      <c r="BK22" s="2"/>
      <c r="BL22" s="11"/>
      <c r="BM22" s="143"/>
      <c r="BN22" s="12"/>
      <c r="BO22" s="2"/>
      <c r="BP22" s="11"/>
      <c r="BQ22" s="143"/>
      <c r="BR22" s="12"/>
      <c r="BS22" s="2"/>
      <c r="BT22" s="11"/>
      <c r="BU22" s="143"/>
      <c r="BV22" s="12"/>
      <c r="BW22" s="2"/>
      <c r="BX22" s="11"/>
      <c r="BY22" s="143"/>
      <c r="BZ22" s="12"/>
      <c r="CA22" s="2"/>
      <c r="CB22" s="11"/>
      <c r="CC22" s="143"/>
      <c r="CD22" s="12"/>
      <c r="CE22" s="2"/>
      <c r="CF22" s="11"/>
      <c r="CG22" s="143"/>
      <c r="CH22" s="143"/>
      <c r="CI22" s="9"/>
      <c r="CJ22" s="2"/>
      <c r="CK22" s="2"/>
      <c r="CL22" s="2"/>
      <c r="CM22" s="2"/>
      <c r="CN22" s="2"/>
      <c r="CO22" s="2"/>
      <c r="CP22" s="2"/>
    </row>
    <row r="23" spans="1:95" ht="3" customHeight="1" x14ac:dyDescent="0.15">
      <c r="A23" s="65"/>
      <c r="B23" s="65"/>
      <c r="C23" s="1194"/>
      <c r="D23" s="1193"/>
      <c r="E23" s="1193"/>
      <c r="F23" s="1193"/>
      <c r="G23" s="1193"/>
      <c r="H23" s="1193"/>
      <c r="I23" s="1193"/>
      <c r="J23" s="1193"/>
      <c r="K23" s="1193"/>
      <c r="L23" s="1193"/>
      <c r="M23" s="1193"/>
      <c r="N23" s="1193"/>
      <c r="O23" s="1193"/>
      <c r="P23" s="1193"/>
      <c r="Q23" s="1193"/>
      <c r="R23" s="1193"/>
      <c r="S23" s="136"/>
      <c r="T23" s="137"/>
      <c r="U23" s="125"/>
      <c r="V23" s="2"/>
      <c r="W23" s="11"/>
      <c r="X23" s="2"/>
      <c r="Y23" s="125"/>
      <c r="Z23" s="2"/>
      <c r="AA23" s="11"/>
      <c r="AB23" s="137"/>
      <c r="AC23" s="125"/>
      <c r="AD23" s="2"/>
      <c r="AE23" s="11"/>
      <c r="AF23" s="2"/>
      <c r="AG23" s="125"/>
      <c r="AH23" s="2"/>
      <c r="AI23" s="11"/>
      <c r="AJ23" s="137"/>
      <c r="AK23" s="125"/>
      <c r="AL23" s="2"/>
      <c r="AM23" s="11"/>
      <c r="AN23" s="2"/>
      <c r="AO23" s="14"/>
      <c r="AP23" s="125"/>
      <c r="AQ23" s="2"/>
      <c r="AR23" s="11"/>
      <c r="AS23" s="137"/>
      <c r="AT23" s="125"/>
      <c r="AU23" s="2"/>
      <c r="AV23" s="11"/>
      <c r="AW23" s="2"/>
      <c r="AX23" s="125"/>
      <c r="AY23" s="2"/>
      <c r="AZ23" s="11"/>
      <c r="BA23" s="137"/>
      <c r="BB23" s="125"/>
      <c r="BC23" s="2"/>
      <c r="BD23" s="11"/>
      <c r="BE23" s="2"/>
      <c r="BF23" s="125"/>
      <c r="BG23" s="2"/>
      <c r="BH23" s="11"/>
      <c r="BI23" s="137"/>
      <c r="BJ23" s="125"/>
      <c r="BK23" s="2"/>
      <c r="BL23" s="11"/>
      <c r="BM23" s="2"/>
      <c r="BN23" s="125"/>
      <c r="BO23" s="2"/>
      <c r="BP23" s="11"/>
      <c r="BQ23" s="137"/>
      <c r="BR23" s="125"/>
      <c r="BS23" s="2"/>
      <c r="BT23" s="11"/>
      <c r="BU23" s="2"/>
      <c r="BV23" s="125"/>
      <c r="BW23" s="2"/>
      <c r="BX23" s="11"/>
      <c r="BY23" s="137"/>
      <c r="BZ23" s="125"/>
      <c r="CA23" s="2"/>
      <c r="CB23" s="11"/>
      <c r="CC23" s="2"/>
      <c r="CD23" s="125"/>
      <c r="CE23" s="2"/>
      <c r="CF23" s="11"/>
      <c r="CG23" s="13"/>
      <c r="CH23" s="2"/>
      <c r="CI23" s="138"/>
      <c r="CJ23" s="2"/>
      <c r="CK23" s="2"/>
      <c r="CL23" s="2"/>
      <c r="CM23" s="2"/>
      <c r="CN23" s="2"/>
      <c r="CO23" s="2"/>
      <c r="CP23" s="2"/>
    </row>
    <row r="24" spans="1:95" ht="15" customHeight="1" x14ac:dyDescent="0.15">
      <c r="A24" s="65"/>
      <c r="B24" s="65"/>
      <c r="C24" s="119"/>
      <c r="D24" s="117"/>
      <c r="E24" s="117"/>
      <c r="F24" s="801" t="s">
        <v>279</v>
      </c>
      <c r="G24" s="802"/>
      <c r="H24" s="802"/>
      <c r="I24" s="802"/>
      <c r="J24" s="802"/>
      <c r="K24" s="802"/>
      <c r="L24" s="802"/>
      <c r="M24" s="802"/>
      <c r="N24" s="803"/>
      <c r="O24" s="804" t="s">
        <v>290</v>
      </c>
      <c r="P24" s="805"/>
      <c r="Q24" s="808"/>
      <c r="R24" s="809"/>
      <c r="S24" s="810"/>
      <c r="T24" s="814"/>
      <c r="U24" s="815"/>
      <c r="V24" s="818" t="s">
        <v>296</v>
      </c>
      <c r="W24" s="830" t="s">
        <v>179</v>
      </c>
      <c r="X24" s="831"/>
      <c r="Y24" s="834"/>
      <c r="Z24" s="836" t="s">
        <v>8</v>
      </c>
      <c r="AA24" s="837"/>
      <c r="AB24" s="837"/>
      <c r="AC24" s="837"/>
      <c r="AD24" s="837"/>
      <c r="AE24" s="837"/>
      <c r="AF24" s="834" t="s">
        <v>182</v>
      </c>
      <c r="AG24" s="820"/>
      <c r="AH24" s="820"/>
      <c r="AI24" s="820"/>
      <c r="AJ24" s="820"/>
      <c r="AK24" s="820"/>
      <c r="AL24" s="820"/>
      <c r="AM24" s="820"/>
      <c r="AN24" s="820"/>
      <c r="AO24" s="820"/>
      <c r="AP24" s="820"/>
      <c r="AQ24" s="820"/>
      <c r="AR24" s="814"/>
      <c r="AS24" s="836" t="s">
        <v>9</v>
      </c>
      <c r="AT24" s="837"/>
      <c r="AU24" s="837"/>
      <c r="AV24" s="837"/>
      <c r="AW24" s="837"/>
      <c r="AX24" s="838"/>
      <c r="AY24" s="822" t="s">
        <v>280</v>
      </c>
      <c r="AZ24" s="839"/>
      <c r="BA24" s="839"/>
      <c r="BB24" s="839"/>
      <c r="BC24" s="839"/>
      <c r="BD24" s="839"/>
      <c r="BE24" s="839"/>
      <c r="BF24" s="839"/>
      <c r="BG24" s="839"/>
      <c r="BH24" s="839"/>
      <c r="BI24" s="839"/>
      <c r="BJ24" s="823"/>
      <c r="BK24" s="1370" t="s">
        <v>281</v>
      </c>
      <c r="BL24" s="1371"/>
      <c r="BM24" s="853" t="s">
        <v>138</v>
      </c>
      <c r="BN24" s="854"/>
      <c r="BO24" s="836" t="s">
        <v>10</v>
      </c>
      <c r="BP24" s="837"/>
      <c r="BQ24" s="837"/>
      <c r="BR24" s="837"/>
      <c r="BS24" s="837"/>
      <c r="BT24" s="838"/>
      <c r="BU24" s="820" t="s">
        <v>183</v>
      </c>
      <c r="BV24" s="820"/>
      <c r="BW24" s="820"/>
      <c r="BX24" s="820"/>
      <c r="BY24" s="820"/>
      <c r="BZ24" s="820"/>
      <c r="CA24" s="820"/>
      <c r="CB24" s="820"/>
      <c r="CC24" s="820"/>
      <c r="CD24" s="820"/>
      <c r="CE24" s="820"/>
      <c r="CF24" s="814"/>
      <c r="CG24" s="1374" t="s">
        <v>295</v>
      </c>
      <c r="CH24" s="1374"/>
      <c r="CI24" s="826" t="s">
        <v>293</v>
      </c>
      <c r="CJ24" s="2"/>
      <c r="CK24" s="2"/>
      <c r="CL24" s="2"/>
      <c r="CM24" s="2"/>
      <c r="CN24" s="2"/>
      <c r="CO24" s="2"/>
      <c r="CP24" s="2"/>
    </row>
    <row r="25" spans="1:95" ht="15" customHeight="1" thickBot="1" x14ac:dyDescent="0.2">
      <c r="A25" s="65"/>
      <c r="B25" s="65"/>
      <c r="C25" s="120"/>
      <c r="D25" s="118"/>
      <c r="E25" s="118"/>
      <c r="F25" s="841" t="s">
        <v>282</v>
      </c>
      <c r="G25" s="842"/>
      <c r="H25" s="843"/>
      <c r="I25" s="841" t="s">
        <v>283</v>
      </c>
      <c r="J25" s="842"/>
      <c r="K25" s="843"/>
      <c r="L25" s="841" t="s">
        <v>246</v>
      </c>
      <c r="M25" s="842"/>
      <c r="N25" s="843"/>
      <c r="O25" s="806"/>
      <c r="P25" s="807"/>
      <c r="Q25" s="811"/>
      <c r="R25" s="812"/>
      <c r="S25" s="813"/>
      <c r="T25" s="816"/>
      <c r="U25" s="817"/>
      <c r="V25" s="819"/>
      <c r="W25" s="832"/>
      <c r="X25" s="833"/>
      <c r="Y25" s="835"/>
      <c r="Z25" s="844" t="s">
        <v>298</v>
      </c>
      <c r="AA25" s="845"/>
      <c r="AB25" s="845"/>
      <c r="AC25" s="846"/>
      <c r="AD25" s="847" t="s">
        <v>297</v>
      </c>
      <c r="AE25" s="848"/>
      <c r="AF25" s="835"/>
      <c r="AG25" s="821"/>
      <c r="AH25" s="821"/>
      <c r="AI25" s="821"/>
      <c r="AJ25" s="821"/>
      <c r="AK25" s="821"/>
      <c r="AL25" s="821"/>
      <c r="AM25" s="821"/>
      <c r="AN25" s="821"/>
      <c r="AO25" s="821"/>
      <c r="AP25" s="821"/>
      <c r="AQ25" s="821"/>
      <c r="AR25" s="821"/>
      <c r="AS25" s="829"/>
      <c r="AT25" s="829"/>
      <c r="AU25" s="829"/>
      <c r="AV25" s="829"/>
      <c r="AW25" s="829"/>
      <c r="AX25" s="829"/>
      <c r="AY25" s="840"/>
      <c r="AZ25" s="840"/>
      <c r="BA25" s="840"/>
      <c r="BB25" s="840"/>
      <c r="BC25" s="840"/>
      <c r="BD25" s="840"/>
      <c r="BE25" s="840"/>
      <c r="BF25" s="840"/>
      <c r="BG25" s="840"/>
      <c r="BH25" s="840"/>
      <c r="BI25" s="840"/>
      <c r="BJ25" s="825"/>
      <c r="BK25" s="1372"/>
      <c r="BL25" s="1373"/>
      <c r="BM25" s="855"/>
      <c r="BN25" s="856"/>
      <c r="BO25" s="828"/>
      <c r="BP25" s="829"/>
      <c r="BQ25" s="829"/>
      <c r="BR25" s="829"/>
      <c r="BS25" s="829"/>
      <c r="BT25" s="829"/>
      <c r="BU25" s="821"/>
      <c r="BV25" s="821"/>
      <c r="BW25" s="821"/>
      <c r="BX25" s="821"/>
      <c r="BY25" s="821"/>
      <c r="BZ25" s="821"/>
      <c r="CA25" s="821"/>
      <c r="CB25" s="821"/>
      <c r="CC25" s="821"/>
      <c r="CD25" s="821"/>
      <c r="CE25" s="821"/>
      <c r="CF25" s="816"/>
      <c r="CG25" s="1375"/>
      <c r="CH25" s="1375"/>
      <c r="CI25" s="827"/>
      <c r="CJ25" s="2"/>
      <c r="CK25" s="2"/>
      <c r="CL25" s="2"/>
      <c r="CM25" s="2"/>
      <c r="CN25" s="2"/>
      <c r="CO25" s="2"/>
      <c r="CP25" s="2"/>
    </row>
    <row r="26" spans="1:95" ht="14.25" customHeight="1" x14ac:dyDescent="0.15">
      <c r="A26" s="65"/>
      <c r="B26" s="65"/>
      <c r="C26" s="905" t="s">
        <v>291</v>
      </c>
      <c r="D26" s="906"/>
      <c r="E26" s="907"/>
      <c r="F26" s="1376">
        <f>SUM(G18:AO18)</f>
        <v>38</v>
      </c>
      <c r="G26" s="1235"/>
      <c r="H26" s="1235"/>
      <c r="I26" s="1235">
        <f>SUM(G19:AO19)</f>
        <v>39</v>
      </c>
      <c r="J26" s="1235"/>
      <c r="K26" s="1235"/>
      <c r="L26" s="1235">
        <f t="shared" ref="L26" si="0">SUM(F26:K33)</f>
        <v>77</v>
      </c>
      <c r="M26" s="1235"/>
      <c r="N26" s="1238"/>
      <c r="O26" s="1202" t="s">
        <v>12</v>
      </c>
      <c r="P26" s="1203"/>
      <c r="Q26" s="1241" t="s">
        <v>284</v>
      </c>
      <c r="R26" s="906"/>
      <c r="S26" s="907"/>
      <c r="T26" s="166"/>
      <c r="U26" s="167"/>
      <c r="V26" s="167"/>
      <c r="W26" s="167"/>
      <c r="X26" s="167"/>
      <c r="Y26" s="167"/>
      <c r="Z26" s="1245"/>
      <c r="AA26" s="1246"/>
      <c r="AB26" s="1246"/>
      <c r="AC26" s="1246"/>
      <c r="AD26" s="1246"/>
      <c r="AE26" s="1247"/>
      <c r="AF26" s="195"/>
      <c r="AG26" s="195"/>
      <c r="AH26" s="195"/>
      <c r="AI26" s="195"/>
      <c r="AJ26" s="194" t="s">
        <v>355</v>
      </c>
      <c r="AK26" s="193"/>
      <c r="AL26" s="193" t="s">
        <v>356</v>
      </c>
      <c r="AM26" s="194"/>
      <c r="AN26" s="194"/>
      <c r="AO26" s="194"/>
      <c r="AP26" s="194"/>
      <c r="AQ26" s="194"/>
      <c r="AR26" s="198"/>
      <c r="AS26" s="1242" t="s">
        <v>317</v>
      </c>
      <c r="AT26" s="1243"/>
      <c r="AU26" s="1243"/>
      <c r="AV26" s="1243"/>
      <c r="AW26" s="1243"/>
      <c r="AX26" s="1244"/>
      <c r="AY26" s="192" t="s">
        <v>319</v>
      </c>
      <c r="AZ26" s="194"/>
      <c r="BA26" s="194"/>
      <c r="BB26" s="194"/>
      <c r="BC26" s="194"/>
      <c r="BD26" s="194"/>
      <c r="BE26" s="194"/>
      <c r="BF26" s="194"/>
      <c r="BG26" s="194"/>
      <c r="BH26" s="194"/>
      <c r="BI26" s="194"/>
      <c r="BJ26" s="195"/>
      <c r="BK26" s="196"/>
      <c r="BL26" s="196"/>
      <c r="BM26" s="197"/>
      <c r="BN26" s="197"/>
      <c r="BO26" s="1242" t="s">
        <v>324</v>
      </c>
      <c r="BP26" s="1243"/>
      <c r="BQ26" s="1243"/>
      <c r="BR26" s="1243"/>
      <c r="BS26" s="1243"/>
      <c r="BT26" s="1244"/>
      <c r="BU26" s="192" t="s">
        <v>323</v>
      </c>
      <c r="BV26" s="189"/>
      <c r="BW26" s="189"/>
      <c r="BX26" s="189"/>
      <c r="BY26" s="189"/>
      <c r="BZ26" s="193" t="s">
        <v>325</v>
      </c>
      <c r="CA26" s="189"/>
      <c r="CB26" s="189"/>
      <c r="CC26" s="189"/>
      <c r="CD26" s="189"/>
      <c r="CE26" s="187"/>
      <c r="CF26" s="187"/>
      <c r="CG26" s="193" t="s">
        <v>326</v>
      </c>
      <c r="CH26" s="189"/>
      <c r="CI26" s="191"/>
      <c r="CJ26" s="860" t="s">
        <v>161</v>
      </c>
      <c r="CK26" s="861"/>
      <c r="CL26" s="861"/>
      <c r="CM26" s="861"/>
      <c r="CN26" s="861"/>
      <c r="CO26" s="861"/>
      <c r="CP26" s="208"/>
      <c r="CQ26" s="202"/>
    </row>
    <row r="27" spans="1:95" ht="14.25" customHeight="1" x14ac:dyDescent="0.15">
      <c r="A27" s="65"/>
      <c r="B27" s="107"/>
      <c r="C27" s="891"/>
      <c r="D27" s="1144"/>
      <c r="E27" s="893"/>
      <c r="F27" s="1377"/>
      <c r="G27" s="1236"/>
      <c r="H27" s="1236"/>
      <c r="I27" s="1236"/>
      <c r="J27" s="1236"/>
      <c r="K27" s="1236"/>
      <c r="L27" s="1236"/>
      <c r="M27" s="1236"/>
      <c r="N27" s="1239"/>
      <c r="O27" s="1204"/>
      <c r="P27" s="1205"/>
      <c r="Q27" s="1218" t="s">
        <v>285</v>
      </c>
      <c r="R27" s="1144"/>
      <c r="S27" s="893"/>
      <c r="T27" s="170"/>
      <c r="U27" s="171"/>
      <c r="V27" s="171"/>
      <c r="W27" s="171"/>
      <c r="X27" s="171"/>
      <c r="Y27" s="171"/>
      <c r="Z27" s="869"/>
      <c r="AA27" s="1146"/>
      <c r="AB27" s="1146"/>
      <c r="AC27" s="1146"/>
      <c r="AD27" s="1146"/>
      <c r="AE27" s="871"/>
      <c r="AF27" s="171"/>
      <c r="AG27" s="171"/>
      <c r="AH27" s="171"/>
      <c r="AI27" s="171"/>
      <c r="AJ27" s="1208" t="s">
        <v>214</v>
      </c>
      <c r="AK27" s="171"/>
      <c r="AL27" s="1388" t="s">
        <v>318</v>
      </c>
      <c r="AM27" s="1389"/>
      <c r="AN27" s="174"/>
      <c r="AO27" s="174"/>
      <c r="AP27" s="174"/>
      <c r="AQ27" s="174"/>
      <c r="AR27" s="174"/>
      <c r="AS27" s="1222" t="s">
        <v>314</v>
      </c>
      <c r="AT27" s="1223"/>
      <c r="AU27" s="1223"/>
      <c r="AV27" s="1223"/>
      <c r="AW27" s="1223"/>
      <c r="AX27" s="1224"/>
      <c r="AY27" s="1392" t="s">
        <v>320</v>
      </c>
      <c r="AZ27" s="1213"/>
      <c r="BA27" s="1213"/>
      <c r="BB27" s="1213"/>
      <c r="BC27" s="1213"/>
      <c r="BD27" s="1213"/>
      <c r="BE27" s="1213"/>
      <c r="BF27" s="1213"/>
      <c r="BG27" s="1213"/>
      <c r="BH27" s="1213"/>
      <c r="BI27" s="1214"/>
      <c r="BJ27" s="1379" t="s">
        <v>233</v>
      </c>
      <c r="BK27" s="878" t="s">
        <v>281</v>
      </c>
      <c r="BL27" s="1381"/>
      <c r="BM27" s="1384" t="s">
        <v>138</v>
      </c>
      <c r="BN27" s="1385"/>
      <c r="BO27" s="1222" t="s">
        <v>10</v>
      </c>
      <c r="BP27" s="1223"/>
      <c r="BQ27" s="1223"/>
      <c r="BR27" s="1223"/>
      <c r="BS27" s="1223"/>
      <c r="BT27" s="1224"/>
      <c r="BU27" s="1393" t="s">
        <v>261</v>
      </c>
      <c r="BV27" s="1394"/>
      <c r="BW27" s="1394"/>
      <c r="BX27" s="1394"/>
      <c r="BY27" s="1395"/>
      <c r="BZ27" s="1399" t="s">
        <v>228</v>
      </c>
      <c r="CA27" s="1213"/>
      <c r="CB27" s="1213"/>
      <c r="CC27" s="1213"/>
      <c r="CD27" s="1214"/>
      <c r="CE27" s="174"/>
      <c r="CF27" s="174"/>
      <c r="CG27" s="1401" t="s">
        <v>184</v>
      </c>
      <c r="CH27" s="1402"/>
      <c r="CI27" s="182"/>
      <c r="CJ27" s="889" t="s">
        <v>282</v>
      </c>
      <c r="CK27" s="890"/>
      <c r="CL27" s="890"/>
      <c r="CM27" s="890"/>
      <c r="CN27" s="890" t="s">
        <v>327</v>
      </c>
      <c r="CO27" s="890"/>
      <c r="CP27" s="31"/>
      <c r="CQ27" s="129" t="s">
        <v>286</v>
      </c>
    </row>
    <row r="28" spans="1:95" ht="14.25" customHeight="1" x14ac:dyDescent="0.15">
      <c r="A28" s="65"/>
      <c r="B28" s="107"/>
      <c r="C28" s="891">
        <v>10</v>
      </c>
      <c r="D28" s="1144"/>
      <c r="E28" s="893"/>
      <c r="F28" s="1377"/>
      <c r="G28" s="1236"/>
      <c r="H28" s="1236"/>
      <c r="I28" s="1236"/>
      <c r="J28" s="1236"/>
      <c r="K28" s="1236"/>
      <c r="L28" s="1236"/>
      <c r="M28" s="1236"/>
      <c r="N28" s="1239"/>
      <c r="O28" s="1204"/>
      <c r="P28" s="1205"/>
      <c r="Q28" s="1219"/>
      <c r="R28" s="1220"/>
      <c r="S28" s="1221"/>
      <c r="T28" s="170"/>
      <c r="U28" s="171"/>
      <c r="V28" s="171"/>
      <c r="W28" s="171"/>
      <c r="X28" s="171"/>
      <c r="Y28" s="171"/>
      <c r="Z28" s="872"/>
      <c r="AA28" s="873"/>
      <c r="AB28" s="873"/>
      <c r="AC28" s="873"/>
      <c r="AD28" s="873"/>
      <c r="AE28" s="874"/>
      <c r="AF28" s="171"/>
      <c r="AG28" s="171"/>
      <c r="AH28" s="171"/>
      <c r="AI28" s="171"/>
      <c r="AJ28" s="1209"/>
      <c r="AK28" s="171"/>
      <c r="AL28" s="1390"/>
      <c r="AM28" s="1391"/>
      <c r="AN28" s="174"/>
      <c r="AO28" s="174"/>
      <c r="AP28" s="174"/>
      <c r="AQ28" s="174"/>
      <c r="AR28" s="174"/>
      <c r="AS28" s="1225"/>
      <c r="AT28" s="1226"/>
      <c r="AU28" s="1226"/>
      <c r="AV28" s="1226"/>
      <c r="AW28" s="1226"/>
      <c r="AX28" s="1227"/>
      <c r="AY28" s="1215"/>
      <c r="AZ28" s="1216"/>
      <c r="BA28" s="1216"/>
      <c r="BB28" s="1216"/>
      <c r="BC28" s="1216"/>
      <c r="BD28" s="1216"/>
      <c r="BE28" s="1216"/>
      <c r="BF28" s="1216"/>
      <c r="BG28" s="1216"/>
      <c r="BH28" s="1216"/>
      <c r="BI28" s="1217"/>
      <c r="BJ28" s="1380"/>
      <c r="BK28" s="1382"/>
      <c r="BL28" s="1383"/>
      <c r="BM28" s="1386"/>
      <c r="BN28" s="1387"/>
      <c r="BO28" s="1225"/>
      <c r="BP28" s="1226"/>
      <c r="BQ28" s="1226"/>
      <c r="BR28" s="1226"/>
      <c r="BS28" s="1226"/>
      <c r="BT28" s="1227"/>
      <c r="BU28" s="1396"/>
      <c r="BV28" s="1397"/>
      <c r="BW28" s="1397"/>
      <c r="BX28" s="1397"/>
      <c r="BY28" s="1398"/>
      <c r="BZ28" s="1400"/>
      <c r="CA28" s="1216"/>
      <c r="CB28" s="1216"/>
      <c r="CC28" s="1216"/>
      <c r="CD28" s="1217"/>
      <c r="CE28" s="174"/>
      <c r="CF28" s="174"/>
      <c r="CG28" s="1403"/>
      <c r="CH28" s="1404"/>
      <c r="CI28" s="182"/>
      <c r="CJ28" s="1159" t="s">
        <v>283</v>
      </c>
      <c r="CK28" s="1160"/>
      <c r="CL28" s="1160"/>
      <c r="CM28" s="1160"/>
      <c r="CN28" s="895" t="s">
        <v>327</v>
      </c>
      <c r="CO28" s="895"/>
      <c r="CP28" s="31"/>
      <c r="CQ28" s="130" t="s">
        <v>286</v>
      </c>
    </row>
    <row r="29" spans="1:95" ht="14.25" customHeight="1" thickBot="1" x14ac:dyDescent="0.2">
      <c r="A29" s="65"/>
      <c r="B29" s="107"/>
      <c r="C29" s="896" t="s">
        <v>196</v>
      </c>
      <c r="D29" s="1195"/>
      <c r="E29" s="898"/>
      <c r="F29" s="1377"/>
      <c r="G29" s="1236"/>
      <c r="H29" s="1236"/>
      <c r="I29" s="1236"/>
      <c r="J29" s="1236"/>
      <c r="K29" s="1236"/>
      <c r="L29" s="1236"/>
      <c r="M29" s="1236"/>
      <c r="N29" s="1239"/>
      <c r="O29" s="1204"/>
      <c r="P29" s="1205"/>
      <c r="Q29" s="1196" t="s">
        <v>20</v>
      </c>
      <c r="R29" s="1197"/>
      <c r="S29" s="1198"/>
      <c r="T29" s="172"/>
      <c r="U29" s="173"/>
      <c r="V29" s="173"/>
      <c r="W29" s="173"/>
      <c r="X29" s="173"/>
      <c r="Y29" s="173"/>
      <c r="Z29" s="902"/>
      <c r="AA29" s="903"/>
      <c r="AB29" s="903"/>
      <c r="AC29" s="903"/>
      <c r="AD29" s="903"/>
      <c r="AE29" s="904"/>
      <c r="AF29" s="173"/>
      <c r="AG29" s="173"/>
      <c r="AH29" s="173"/>
      <c r="AI29" s="173"/>
      <c r="AJ29" s="173"/>
      <c r="AK29" s="173"/>
      <c r="AL29" s="1405" t="s">
        <v>316</v>
      </c>
      <c r="AM29" s="1232"/>
      <c r="AN29" s="175"/>
      <c r="AO29" s="175"/>
      <c r="AP29" s="175"/>
      <c r="AQ29" s="175"/>
      <c r="AR29" s="175"/>
      <c r="AS29" s="1199" t="s">
        <v>315</v>
      </c>
      <c r="AT29" s="1200"/>
      <c r="AU29" s="1200"/>
      <c r="AV29" s="1200"/>
      <c r="AW29" s="1200"/>
      <c r="AX29" s="1201"/>
      <c r="AY29" s="1230" t="s">
        <v>321</v>
      </c>
      <c r="AZ29" s="1231"/>
      <c r="BA29" s="1231"/>
      <c r="BB29" s="1231"/>
      <c r="BC29" s="1231"/>
      <c r="BD29" s="1231"/>
      <c r="BE29" s="1231"/>
      <c r="BF29" s="1231"/>
      <c r="BG29" s="1231"/>
      <c r="BH29" s="1231"/>
      <c r="BI29" s="1232"/>
      <c r="BJ29" s="173"/>
      <c r="BK29" s="1228" t="s">
        <v>330</v>
      </c>
      <c r="BL29" s="1229"/>
      <c r="BM29" s="154"/>
      <c r="BN29" s="154"/>
      <c r="BO29" s="1199" t="s">
        <v>310</v>
      </c>
      <c r="BP29" s="1200"/>
      <c r="BQ29" s="1200"/>
      <c r="BR29" s="1200"/>
      <c r="BS29" s="1200"/>
      <c r="BT29" s="1201"/>
      <c r="BU29" s="1230" t="s">
        <v>226</v>
      </c>
      <c r="BV29" s="1231"/>
      <c r="BW29" s="1231"/>
      <c r="BX29" s="1231"/>
      <c r="BY29" s="1232"/>
      <c r="BZ29" s="172"/>
      <c r="CA29" s="173"/>
      <c r="CB29" s="173"/>
      <c r="CC29" s="173"/>
      <c r="CD29" s="183"/>
      <c r="CE29" s="173"/>
      <c r="CF29" s="173"/>
      <c r="CG29" s="172"/>
      <c r="CH29" s="183"/>
      <c r="CI29" s="184"/>
      <c r="CJ29" s="927" t="s">
        <v>287</v>
      </c>
      <c r="CK29" s="928"/>
      <c r="CL29" s="928"/>
      <c r="CM29" s="928"/>
      <c r="CN29" s="928"/>
      <c r="CO29" s="928"/>
      <c r="CP29" s="208"/>
      <c r="CQ29" s="203"/>
    </row>
    <row r="30" spans="1:95" ht="14.25" customHeight="1" x14ac:dyDescent="0.15">
      <c r="A30" s="65"/>
      <c r="B30" s="107"/>
      <c r="C30" s="891">
        <v>18</v>
      </c>
      <c r="D30" s="1144"/>
      <c r="E30" s="893"/>
      <c r="F30" s="1377"/>
      <c r="G30" s="1236"/>
      <c r="H30" s="1236"/>
      <c r="I30" s="1236"/>
      <c r="J30" s="1236"/>
      <c r="K30" s="1236"/>
      <c r="L30" s="1236"/>
      <c r="M30" s="1236"/>
      <c r="N30" s="1239"/>
      <c r="O30" s="1202" t="s">
        <v>14</v>
      </c>
      <c r="P30" s="1203"/>
      <c r="Q30" s="121" t="s">
        <v>284</v>
      </c>
      <c r="R30" s="122"/>
      <c r="S30" s="123"/>
      <c r="T30" s="166"/>
      <c r="U30" s="167"/>
      <c r="V30" s="167"/>
      <c r="W30" s="167"/>
      <c r="X30" s="167"/>
      <c r="Y30" s="167"/>
      <c r="Z30" s="1245"/>
      <c r="AA30" s="1246"/>
      <c r="AB30" s="1246"/>
      <c r="AC30" s="1246"/>
      <c r="AD30" s="1246"/>
      <c r="AE30" s="1247"/>
      <c r="AF30" s="167"/>
      <c r="AG30" s="167"/>
      <c r="AH30" s="167"/>
      <c r="AI30" s="167"/>
      <c r="AJ30" s="188"/>
      <c r="AK30" s="188"/>
      <c r="AL30" s="189"/>
      <c r="AM30" s="189"/>
      <c r="AN30" s="189"/>
      <c r="AO30" s="189"/>
      <c r="AP30" s="189"/>
      <c r="AQ30" s="189"/>
      <c r="AR30" s="167"/>
      <c r="AS30" s="1242" t="s">
        <v>317</v>
      </c>
      <c r="AT30" s="1243"/>
      <c r="AU30" s="1243"/>
      <c r="AV30" s="1243"/>
      <c r="AW30" s="1243"/>
      <c r="AX30" s="1244"/>
      <c r="AY30" s="192" t="s">
        <v>319</v>
      </c>
      <c r="AZ30" s="194"/>
      <c r="BA30" s="194"/>
      <c r="BB30" s="194"/>
      <c r="BC30" s="194"/>
      <c r="BD30" s="194"/>
      <c r="BE30" s="194"/>
      <c r="BF30" s="194"/>
      <c r="BG30" s="194"/>
      <c r="BH30" s="194"/>
      <c r="BI30" s="194"/>
      <c r="BJ30" s="195"/>
      <c r="BK30" s="196"/>
      <c r="BL30" s="196"/>
      <c r="BM30" s="155"/>
      <c r="BN30" s="155"/>
      <c r="BO30" s="1245"/>
      <c r="BP30" s="1246"/>
      <c r="BQ30" s="1246"/>
      <c r="BR30" s="1246"/>
      <c r="BS30" s="1246"/>
      <c r="BT30" s="1247"/>
      <c r="BU30" s="192" t="s">
        <v>323</v>
      </c>
      <c r="BV30" s="190"/>
      <c r="BW30" s="190"/>
      <c r="BX30" s="190"/>
      <c r="BY30" s="190"/>
      <c r="BZ30" s="167"/>
      <c r="CA30" s="167"/>
      <c r="CB30" s="167"/>
      <c r="CC30" s="167"/>
      <c r="CD30" s="167"/>
      <c r="CE30" s="167"/>
      <c r="CF30" s="167"/>
      <c r="CG30" s="167"/>
      <c r="CH30" s="167"/>
      <c r="CI30" s="169"/>
      <c r="CJ30" s="204" t="s">
        <v>328</v>
      </c>
      <c r="CK30" s="3"/>
      <c r="CL30" s="3"/>
      <c r="CM30" s="3"/>
      <c r="CN30" s="3"/>
      <c r="CO30" s="3"/>
      <c r="CP30" s="31"/>
      <c r="CQ30" s="205"/>
    </row>
    <row r="31" spans="1:95" ht="14.25" customHeight="1" x14ac:dyDescent="0.15">
      <c r="A31" s="65"/>
      <c r="B31" s="107"/>
      <c r="C31" s="891" t="s">
        <v>309</v>
      </c>
      <c r="D31" s="1144"/>
      <c r="E31" s="893"/>
      <c r="F31" s="1377"/>
      <c r="G31" s="1236"/>
      <c r="H31" s="1236"/>
      <c r="I31" s="1236"/>
      <c r="J31" s="1236"/>
      <c r="K31" s="1236"/>
      <c r="L31" s="1236"/>
      <c r="M31" s="1236"/>
      <c r="N31" s="1239"/>
      <c r="O31" s="1204"/>
      <c r="P31" s="1205"/>
      <c r="Q31" s="1218" t="s">
        <v>285</v>
      </c>
      <c r="R31" s="1144"/>
      <c r="S31" s="893"/>
      <c r="T31" s="170"/>
      <c r="U31" s="171"/>
      <c r="V31" s="171"/>
      <c r="W31" s="171"/>
      <c r="X31" s="171"/>
      <c r="Y31" s="171"/>
      <c r="Z31" s="869"/>
      <c r="AA31" s="1146"/>
      <c r="AB31" s="1146"/>
      <c r="AC31" s="1146"/>
      <c r="AD31" s="1146"/>
      <c r="AE31" s="871"/>
      <c r="AF31" s="171"/>
      <c r="AG31" s="171"/>
      <c r="AH31" s="171"/>
      <c r="AI31" s="171"/>
      <c r="AJ31" s="176"/>
      <c r="AK31" s="171"/>
      <c r="AL31" s="177"/>
      <c r="AM31" s="177"/>
      <c r="AN31" s="174"/>
      <c r="AO31" s="174"/>
      <c r="AP31" s="174"/>
      <c r="AQ31" s="174"/>
      <c r="AR31" s="171"/>
      <c r="AS31" s="1222" t="s">
        <v>314</v>
      </c>
      <c r="AT31" s="1223"/>
      <c r="AU31" s="1223"/>
      <c r="AV31" s="1223"/>
      <c r="AW31" s="1223"/>
      <c r="AX31" s="1224"/>
      <c r="AY31" s="1392" t="s">
        <v>329</v>
      </c>
      <c r="AZ31" s="1213"/>
      <c r="BA31" s="1213"/>
      <c r="BB31" s="1213"/>
      <c r="BC31" s="1213"/>
      <c r="BD31" s="1213"/>
      <c r="BE31" s="1213"/>
      <c r="BF31" s="1213"/>
      <c r="BG31" s="1213"/>
      <c r="BH31" s="1213"/>
      <c r="BI31" s="1214"/>
      <c r="BJ31" s="171"/>
      <c r="BK31" s="878" t="s">
        <v>281</v>
      </c>
      <c r="BL31" s="1381"/>
      <c r="BM31" s="882" t="s">
        <v>138</v>
      </c>
      <c r="BN31" s="883"/>
      <c r="BO31" s="869"/>
      <c r="BP31" s="1146"/>
      <c r="BQ31" s="1146"/>
      <c r="BR31" s="1146"/>
      <c r="BS31" s="1146"/>
      <c r="BT31" s="871"/>
      <c r="BU31" s="1392" t="s">
        <v>342</v>
      </c>
      <c r="BV31" s="1213"/>
      <c r="BW31" s="1213"/>
      <c r="BX31" s="1213"/>
      <c r="BY31" s="1213"/>
      <c r="BZ31" s="185"/>
      <c r="CA31" s="171"/>
      <c r="CB31" s="171"/>
      <c r="CC31" s="171"/>
      <c r="CD31" s="171"/>
      <c r="CE31" s="171"/>
      <c r="CF31" s="171"/>
      <c r="CG31" s="171"/>
      <c r="CH31" s="171"/>
      <c r="CI31" s="186"/>
      <c r="CJ31" s="1161"/>
      <c r="CK31" s="1162"/>
      <c r="CL31" s="1162"/>
      <c r="CM31" s="1162"/>
      <c r="CN31" s="1162"/>
      <c r="CO31" s="1162"/>
      <c r="CP31" s="31"/>
      <c r="CQ31" s="206"/>
    </row>
    <row r="32" spans="1:95" ht="14.25" customHeight="1" x14ac:dyDescent="0.15">
      <c r="A32" s="65"/>
      <c r="B32" s="65"/>
      <c r="C32" s="891" t="s">
        <v>311</v>
      </c>
      <c r="D32" s="1144"/>
      <c r="E32" s="893"/>
      <c r="F32" s="1377"/>
      <c r="G32" s="1236"/>
      <c r="H32" s="1236"/>
      <c r="I32" s="1236"/>
      <c r="J32" s="1236"/>
      <c r="K32" s="1236"/>
      <c r="L32" s="1236"/>
      <c r="M32" s="1236"/>
      <c r="N32" s="1239"/>
      <c r="O32" s="1204"/>
      <c r="P32" s="1205"/>
      <c r="Q32" s="1219"/>
      <c r="R32" s="1220"/>
      <c r="S32" s="1221"/>
      <c r="T32" s="170"/>
      <c r="U32" s="171"/>
      <c r="V32" s="171"/>
      <c r="W32" s="171"/>
      <c r="X32" s="171"/>
      <c r="Y32" s="171"/>
      <c r="Z32" s="872"/>
      <c r="AA32" s="873"/>
      <c r="AB32" s="873"/>
      <c r="AC32" s="873"/>
      <c r="AD32" s="873"/>
      <c r="AE32" s="874"/>
      <c r="AF32" s="171"/>
      <c r="AG32" s="171"/>
      <c r="AH32" s="171"/>
      <c r="AI32" s="171"/>
      <c r="AJ32" s="178"/>
      <c r="AK32" s="171"/>
      <c r="AL32" s="179"/>
      <c r="AM32" s="179"/>
      <c r="AN32" s="174"/>
      <c r="AO32" s="174"/>
      <c r="AP32" s="174"/>
      <c r="AQ32" s="174"/>
      <c r="AR32" s="171"/>
      <c r="AS32" s="1225"/>
      <c r="AT32" s="1226"/>
      <c r="AU32" s="1226"/>
      <c r="AV32" s="1226"/>
      <c r="AW32" s="1226"/>
      <c r="AX32" s="1227"/>
      <c r="AY32" s="1215"/>
      <c r="AZ32" s="1216"/>
      <c r="BA32" s="1216"/>
      <c r="BB32" s="1216"/>
      <c r="BC32" s="1216"/>
      <c r="BD32" s="1216"/>
      <c r="BE32" s="1216"/>
      <c r="BF32" s="1216"/>
      <c r="BG32" s="1216"/>
      <c r="BH32" s="1216"/>
      <c r="BI32" s="1217"/>
      <c r="BJ32" s="171"/>
      <c r="BK32" s="1382"/>
      <c r="BL32" s="1383"/>
      <c r="BM32" s="884"/>
      <c r="BN32" s="885"/>
      <c r="BO32" s="872"/>
      <c r="BP32" s="873"/>
      <c r="BQ32" s="873"/>
      <c r="BR32" s="873"/>
      <c r="BS32" s="873"/>
      <c r="BT32" s="874"/>
      <c r="BU32" s="1215"/>
      <c r="BV32" s="1216"/>
      <c r="BW32" s="1216"/>
      <c r="BX32" s="1216"/>
      <c r="BY32" s="1216"/>
      <c r="BZ32" s="170"/>
      <c r="CA32" s="171"/>
      <c r="CB32" s="171"/>
      <c r="CC32" s="171"/>
      <c r="CD32" s="171"/>
      <c r="CE32" s="171"/>
      <c r="CF32" s="171"/>
      <c r="CG32" s="171"/>
      <c r="CH32" s="171"/>
      <c r="CI32" s="186"/>
      <c r="CJ32" s="1161"/>
      <c r="CK32" s="1162"/>
      <c r="CL32" s="1162"/>
      <c r="CM32" s="1162"/>
      <c r="CN32" s="1162"/>
      <c r="CO32" s="1162"/>
      <c r="CP32" s="31"/>
      <c r="CQ32" s="206"/>
    </row>
    <row r="33" spans="1:97" ht="14.25" customHeight="1" thickBot="1" x14ac:dyDescent="0.2">
      <c r="A33" s="65"/>
      <c r="B33" s="65"/>
      <c r="C33" s="921"/>
      <c r="D33" s="922"/>
      <c r="E33" s="923"/>
      <c r="F33" s="1378"/>
      <c r="G33" s="1237"/>
      <c r="H33" s="1237"/>
      <c r="I33" s="1237"/>
      <c r="J33" s="1237"/>
      <c r="K33" s="1237"/>
      <c r="L33" s="1237"/>
      <c r="M33" s="1237"/>
      <c r="N33" s="1240"/>
      <c r="O33" s="1206"/>
      <c r="P33" s="1207"/>
      <c r="Q33" s="1196" t="s">
        <v>20</v>
      </c>
      <c r="R33" s="1197"/>
      <c r="S33" s="1198"/>
      <c r="T33" s="172"/>
      <c r="U33" s="173"/>
      <c r="V33" s="173"/>
      <c r="W33" s="173"/>
      <c r="X33" s="173"/>
      <c r="Y33" s="173"/>
      <c r="Z33" s="902"/>
      <c r="AA33" s="903"/>
      <c r="AB33" s="903"/>
      <c r="AC33" s="903"/>
      <c r="AD33" s="903"/>
      <c r="AE33" s="904"/>
      <c r="AF33" s="173"/>
      <c r="AG33" s="173"/>
      <c r="AH33" s="173"/>
      <c r="AI33" s="173"/>
      <c r="AJ33" s="173"/>
      <c r="AK33" s="173"/>
      <c r="AL33" s="1231"/>
      <c r="AM33" s="1231"/>
      <c r="AN33" s="175"/>
      <c r="AO33" s="175"/>
      <c r="AP33" s="175"/>
      <c r="AQ33" s="175"/>
      <c r="AR33" s="173"/>
      <c r="AS33" s="1199" t="s">
        <v>315</v>
      </c>
      <c r="AT33" s="1200"/>
      <c r="AU33" s="1200"/>
      <c r="AV33" s="1200"/>
      <c r="AW33" s="1200"/>
      <c r="AX33" s="1201"/>
      <c r="AY33" s="1230" t="s">
        <v>322</v>
      </c>
      <c r="AZ33" s="1231"/>
      <c r="BA33" s="1231"/>
      <c r="BB33" s="1231"/>
      <c r="BC33" s="1231"/>
      <c r="BD33" s="1231"/>
      <c r="BE33" s="1231"/>
      <c r="BF33" s="1231"/>
      <c r="BG33" s="1231"/>
      <c r="BH33" s="1231"/>
      <c r="BI33" s="1232"/>
      <c r="BJ33" s="173"/>
      <c r="BK33" s="1228" t="s">
        <v>330</v>
      </c>
      <c r="BL33" s="1229"/>
      <c r="BM33" s="124"/>
      <c r="BN33" s="124"/>
      <c r="BO33" s="902"/>
      <c r="BP33" s="903"/>
      <c r="BQ33" s="903"/>
      <c r="BR33" s="903"/>
      <c r="BS33" s="903"/>
      <c r="BT33" s="904"/>
      <c r="BU33" s="1230" t="s">
        <v>322</v>
      </c>
      <c r="BV33" s="1231"/>
      <c r="BW33" s="1231"/>
      <c r="BX33" s="1231"/>
      <c r="BY33" s="1231"/>
      <c r="BZ33" s="172"/>
      <c r="CA33" s="173"/>
      <c r="CB33" s="173"/>
      <c r="CC33" s="173"/>
      <c r="CD33" s="173"/>
      <c r="CE33" s="173"/>
      <c r="CF33" s="173"/>
      <c r="CG33" s="173"/>
      <c r="CH33" s="173"/>
      <c r="CI33" s="184"/>
      <c r="CJ33" s="1161"/>
      <c r="CK33" s="1162"/>
      <c r="CL33" s="1162"/>
      <c r="CM33" s="1162"/>
      <c r="CN33" s="1162"/>
      <c r="CO33" s="1162"/>
      <c r="CP33" s="31"/>
      <c r="CQ33" s="207"/>
      <c r="CS33" s="26"/>
    </row>
    <row r="34" spans="1:97" s="26" customFormat="1" ht="14.25" customHeight="1" x14ac:dyDescent="0.15">
      <c r="A34" s="73"/>
      <c r="B34" s="106"/>
      <c r="C34" s="905" t="s">
        <v>288</v>
      </c>
      <c r="D34" s="906"/>
      <c r="E34" s="907"/>
      <c r="F34" s="1376">
        <f>SUM(G18:AO18)</f>
        <v>38</v>
      </c>
      <c r="G34" s="1235"/>
      <c r="H34" s="1235"/>
      <c r="I34" s="1235">
        <f>SUM(G19:AO19)</f>
        <v>39</v>
      </c>
      <c r="J34" s="1235"/>
      <c r="K34" s="1235"/>
      <c r="L34" s="1235">
        <f t="shared" ref="L34" si="1">SUM(F34:K41)</f>
        <v>77</v>
      </c>
      <c r="M34" s="1235"/>
      <c r="N34" s="1238"/>
      <c r="O34" s="1202" t="s">
        <v>12</v>
      </c>
      <c r="P34" s="1203"/>
      <c r="Q34" s="1241" t="s">
        <v>284</v>
      </c>
      <c r="R34" s="906"/>
      <c r="S34" s="907"/>
      <c r="T34" s="200"/>
      <c r="U34" s="198"/>
      <c r="V34" s="198" t="s">
        <v>354</v>
      </c>
      <c r="W34" s="198"/>
      <c r="X34" s="198"/>
      <c r="Y34" s="195"/>
      <c r="Z34" s="1242" t="s">
        <v>331</v>
      </c>
      <c r="AA34" s="1243"/>
      <c r="AB34" s="1243"/>
      <c r="AC34" s="1243"/>
      <c r="AD34" s="1243"/>
      <c r="AE34" s="1244"/>
      <c r="AF34" s="192" t="s">
        <v>332</v>
      </c>
      <c r="AG34" s="194"/>
      <c r="AH34" s="194"/>
      <c r="AI34" s="198"/>
      <c r="AJ34" s="193" t="s">
        <v>357</v>
      </c>
      <c r="AK34" s="193"/>
      <c r="AL34" s="193"/>
      <c r="AM34" s="193" t="s">
        <v>358</v>
      </c>
      <c r="AN34" s="193"/>
      <c r="AO34" s="193"/>
      <c r="AP34" s="193"/>
      <c r="AQ34" s="198"/>
      <c r="AR34" s="198"/>
      <c r="AS34" s="1242" t="s">
        <v>335</v>
      </c>
      <c r="AT34" s="1243"/>
      <c r="AU34" s="1243"/>
      <c r="AV34" s="1243"/>
      <c r="AW34" s="1243"/>
      <c r="AX34" s="1244"/>
      <c r="AY34" s="192" t="s">
        <v>361</v>
      </c>
      <c r="AZ34" s="194"/>
      <c r="BA34" s="194"/>
      <c r="BB34" s="194"/>
      <c r="BC34" s="194"/>
      <c r="BD34" s="193" t="s">
        <v>338</v>
      </c>
      <c r="BE34" s="194"/>
      <c r="BF34" s="194"/>
      <c r="BG34" s="194"/>
      <c r="BH34" s="194"/>
      <c r="BI34" s="193" t="s">
        <v>359</v>
      </c>
      <c r="BJ34" s="194"/>
      <c r="BK34" s="196"/>
      <c r="BL34" s="196"/>
      <c r="BM34" s="196"/>
      <c r="BN34" s="196"/>
      <c r="BO34" s="1242" t="s">
        <v>324</v>
      </c>
      <c r="BP34" s="1243"/>
      <c r="BQ34" s="1243"/>
      <c r="BR34" s="1243"/>
      <c r="BS34" s="1243"/>
      <c r="BT34" s="1244"/>
      <c r="BU34" s="192" t="s">
        <v>340</v>
      </c>
      <c r="BV34" s="189"/>
      <c r="BW34" s="189"/>
      <c r="BX34" s="189"/>
      <c r="BY34" s="189"/>
      <c r="BZ34" s="193" t="s">
        <v>325</v>
      </c>
      <c r="CA34" s="189"/>
      <c r="CB34" s="189"/>
      <c r="CC34" s="189"/>
      <c r="CD34" s="189"/>
      <c r="CE34" s="187"/>
      <c r="CF34" s="187"/>
      <c r="CG34" s="193" t="s">
        <v>326</v>
      </c>
      <c r="CH34" s="189"/>
      <c r="CI34" s="191"/>
      <c r="CJ34" s="860" t="s">
        <v>161</v>
      </c>
      <c r="CK34" s="861"/>
      <c r="CL34" s="861"/>
      <c r="CM34" s="861"/>
      <c r="CN34" s="861"/>
      <c r="CO34" s="861"/>
      <c r="CP34" s="208"/>
      <c r="CQ34" s="203"/>
    </row>
    <row r="35" spans="1:97" s="26" customFormat="1" ht="14.25" customHeight="1" x14ac:dyDescent="0.15">
      <c r="A35" s="73"/>
      <c r="B35" s="106"/>
      <c r="C35" s="891"/>
      <c r="D35" s="1144"/>
      <c r="E35" s="893"/>
      <c r="F35" s="1377"/>
      <c r="G35" s="1236"/>
      <c r="H35" s="1236"/>
      <c r="I35" s="1236"/>
      <c r="J35" s="1236"/>
      <c r="K35" s="1236"/>
      <c r="L35" s="1236"/>
      <c r="M35" s="1236"/>
      <c r="N35" s="1239"/>
      <c r="O35" s="1204"/>
      <c r="P35" s="1205"/>
      <c r="Q35" s="1218" t="s">
        <v>285</v>
      </c>
      <c r="R35" s="1144"/>
      <c r="S35" s="893"/>
      <c r="T35" s="170"/>
      <c r="U35" s="174"/>
      <c r="V35" s="1208" t="s">
        <v>180</v>
      </c>
      <c r="W35" s="1210" t="s">
        <v>179</v>
      </c>
      <c r="X35" s="1210"/>
      <c r="Y35" s="171"/>
      <c r="Z35" s="1222" t="s">
        <v>8</v>
      </c>
      <c r="AA35" s="1223"/>
      <c r="AB35" s="1223"/>
      <c r="AC35" s="1223"/>
      <c r="AD35" s="1223"/>
      <c r="AE35" s="1224"/>
      <c r="AF35" s="1212" t="s">
        <v>181</v>
      </c>
      <c r="AG35" s="1213"/>
      <c r="AH35" s="1213"/>
      <c r="AI35" s="174"/>
      <c r="AJ35" s="1407" t="s">
        <v>334</v>
      </c>
      <c r="AK35" s="1410"/>
      <c r="AL35" s="1410"/>
      <c r="AM35" s="1407" t="s">
        <v>336</v>
      </c>
      <c r="AN35" s="1407"/>
      <c r="AO35" s="1407"/>
      <c r="AP35" s="1407"/>
      <c r="AQ35" s="1407"/>
      <c r="AR35" s="174"/>
      <c r="AS35" s="1406" t="s">
        <v>337</v>
      </c>
      <c r="AT35" s="1223"/>
      <c r="AU35" s="1223"/>
      <c r="AV35" s="1223"/>
      <c r="AW35" s="1223"/>
      <c r="AX35" s="1224"/>
      <c r="AY35" s="1212" t="s">
        <v>233</v>
      </c>
      <c r="AZ35" s="1213"/>
      <c r="BA35" s="1213"/>
      <c r="BB35" s="1213"/>
      <c r="BC35" s="1214"/>
      <c r="BD35" s="1401" t="s">
        <v>339</v>
      </c>
      <c r="BE35" s="1407"/>
      <c r="BF35" s="1407"/>
      <c r="BG35" s="1407"/>
      <c r="BH35" s="1407"/>
      <c r="BI35" s="1388" t="s">
        <v>245</v>
      </c>
      <c r="BJ35" s="1395"/>
      <c r="BK35" s="878" t="s">
        <v>281</v>
      </c>
      <c r="BL35" s="1381"/>
      <c r="BM35" s="882" t="s">
        <v>138</v>
      </c>
      <c r="BN35" s="883"/>
      <c r="BO35" s="1222" t="s">
        <v>10</v>
      </c>
      <c r="BP35" s="1223"/>
      <c r="BQ35" s="1223"/>
      <c r="BR35" s="1223"/>
      <c r="BS35" s="1223"/>
      <c r="BT35" s="1224"/>
      <c r="BU35" s="1393" t="s">
        <v>341</v>
      </c>
      <c r="BV35" s="1394"/>
      <c r="BW35" s="1394"/>
      <c r="BX35" s="1394"/>
      <c r="BY35" s="1395"/>
      <c r="BZ35" s="1399" t="s">
        <v>228</v>
      </c>
      <c r="CA35" s="1213"/>
      <c r="CB35" s="1213"/>
      <c r="CC35" s="1213"/>
      <c r="CD35" s="1214"/>
      <c r="CE35" s="174"/>
      <c r="CF35" s="174"/>
      <c r="CG35" s="1401" t="s">
        <v>184</v>
      </c>
      <c r="CH35" s="1402"/>
      <c r="CI35" s="182"/>
      <c r="CJ35" s="889" t="s">
        <v>282</v>
      </c>
      <c r="CK35" s="890"/>
      <c r="CL35" s="890"/>
      <c r="CM35" s="890"/>
      <c r="CN35" s="1157"/>
      <c r="CO35" s="1157"/>
      <c r="CP35" s="31"/>
      <c r="CQ35" s="129" t="s">
        <v>286</v>
      </c>
    </row>
    <row r="36" spans="1:97" s="26" customFormat="1" ht="14.25" customHeight="1" x14ac:dyDescent="0.15">
      <c r="A36" s="73"/>
      <c r="B36" s="106"/>
      <c r="C36" s="891">
        <v>10</v>
      </c>
      <c r="D36" s="1144"/>
      <c r="E36" s="893"/>
      <c r="F36" s="1377"/>
      <c r="G36" s="1236"/>
      <c r="H36" s="1236"/>
      <c r="I36" s="1236"/>
      <c r="J36" s="1236"/>
      <c r="K36" s="1236"/>
      <c r="L36" s="1236"/>
      <c r="M36" s="1236"/>
      <c r="N36" s="1239"/>
      <c r="O36" s="1204"/>
      <c r="P36" s="1205"/>
      <c r="Q36" s="1219"/>
      <c r="R36" s="1220"/>
      <c r="S36" s="1221"/>
      <c r="T36" s="170"/>
      <c r="U36" s="174"/>
      <c r="V36" s="1209"/>
      <c r="W36" s="1211"/>
      <c r="X36" s="1211"/>
      <c r="Y36" s="171"/>
      <c r="Z36" s="1225"/>
      <c r="AA36" s="1226"/>
      <c r="AB36" s="1226"/>
      <c r="AC36" s="1226"/>
      <c r="AD36" s="1226"/>
      <c r="AE36" s="1227"/>
      <c r="AF36" s="1215"/>
      <c r="AG36" s="1216"/>
      <c r="AH36" s="1216"/>
      <c r="AI36" s="174"/>
      <c r="AJ36" s="1411"/>
      <c r="AK36" s="1411"/>
      <c r="AL36" s="1411"/>
      <c r="AM36" s="1408"/>
      <c r="AN36" s="1408"/>
      <c r="AO36" s="1408"/>
      <c r="AP36" s="1408"/>
      <c r="AQ36" s="1408"/>
      <c r="AR36" s="174"/>
      <c r="AS36" s="1225"/>
      <c r="AT36" s="1226"/>
      <c r="AU36" s="1226"/>
      <c r="AV36" s="1226"/>
      <c r="AW36" s="1226"/>
      <c r="AX36" s="1227"/>
      <c r="AY36" s="1215"/>
      <c r="AZ36" s="1216"/>
      <c r="BA36" s="1216"/>
      <c r="BB36" s="1216"/>
      <c r="BC36" s="1217"/>
      <c r="BD36" s="1403"/>
      <c r="BE36" s="1408"/>
      <c r="BF36" s="1408"/>
      <c r="BG36" s="1408"/>
      <c r="BH36" s="1408"/>
      <c r="BI36" s="1409"/>
      <c r="BJ36" s="1398"/>
      <c r="BK36" s="1382"/>
      <c r="BL36" s="1383"/>
      <c r="BM36" s="884"/>
      <c r="BN36" s="885"/>
      <c r="BO36" s="1225"/>
      <c r="BP36" s="1226"/>
      <c r="BQ36" s="1226"/>
      <c r="BR36" s="1226"/>
      <c r="BS36" s="1226"/>
      <c r="BT36" s="1227"/>
      <c r="BU36" s="1396"/>
      <c r="BV36" s="1397"/>
      <c r="BW36" s="1397"/>
      <c r="BX36" s="1397"/>
      <c r="BY36" s="1398"/>
      <c r="BZ36" s="1400"/>
      <c r="CA36" s="1216"/>
      <c r="CB36" s="1216"/>
      <c r="CC36" s="1216"/>
      <c r="CD36" s="1217"/>
      <c r="CE36" s="174"/>
      <c r="CF36" s="174"/>
      <c r="CG36" s="1403"/>
      <c r="CH36" s="1404"/>
      <c r="CI36" s="182"/>
      <c r="CJ36" s="1159" t="s">
        <v>283</v>
      </c>
      <c r="CK36" s="1160"/>
      <c r="CL36" s="1160"/>
      <c r="CM36" s="1160"/>
      <c r="CN36" s="1158"/>
      <c r="CO36" s="1158"/>
      <c r="CP36" s="31"/>
      <c r="CQ36" s="130" t="s">
        <v>286</v>
      </c>
    </row>
    <row r="37" spans="1:97" s="26" customFormat="1" ht="14.25" customHeight="1" thickBot="1" x14ac:dyDescent="0.2">
      <c r="A37" s="73"/>
      <c r="B37" s="106"/>
      <c r="C37" s="896" t="s">
        <v>196</v>
      </c>
      <c r="D37" s="1195"/>
      <c r="E37" s="898"/>
      <c r="F37" s="1377"/>
      <c r="G37" s="1236"/>
      <c r="H37" s="1236"/>
      <c r="I37" s="1236"/>
      <c r="J37" s="1236"/>
      <c r="K37" s="1236"/>
      <c r="L37" s="1236"/>
      <c r="M37" s="1236"/>
      <c r="N37" s="1239"/>
      <c r="O37" s="1204"/>
      <c r="P37" s="1205"/>
      <c r="Q37" s="1196" t="s">
        <v>20</v>
      </c>
      <c r="R37" s="1197"/>
      <c r="S37" s="1198"/>
      <c r="T37" s="172"/>
      <c r="U37" s="173"/>
      <c r="V37" s="173"/>
      <c r="W37" s="173"/>
      <c r="X37" s="173"/>
      <c r="Y37" s="173"/>
      <c r="Z37" s="1199" t="s">
        <v>310</v>
      </c>
      <c r="AA37" s="1200"/>
      <c r="AB37" s="1200"/>
      <c r="AC37" s="1200"/>
      <c r="AD37" s="1200"/>
      <c r="AE37" s="1201"/>
      <c r="AF37" s="1230" t="s">
        <v>333</v>
      </c>
      <c r="AG37" s="1231"/>
      <c r="AH37" s="1231"/>
      <c r="AI37" s="175"/>
      <c r="AJ37" s="1231" t="s">
        <v>310</v>
      </c>
      <c r="AK37" s="1231"/>
      <c r="AL37" s="1231"/>
      <c r="AM37" s="1231" t="s">
        <v>237</v>
      </c>
      <c r="AN37" s="1231"/>
      <c r="AO37" s="1231"/>
      <c r="AP37" s="1231"/>
      <c r="AQ37" s="1231"/>
      <c r="AR37" s="175"/>
      <c r="AS37" s="1199" t="s">
        <v>237</v>
      </c>
      <c r="AT37" s="1200"/>
      <c r="AU37" s="1200"/>
      <c r="AV37" s="1200"/>
      <c r="AW37" s="1200"/>
      <c r="AX37" s="1201"/>
      <c r="AY37" s="1230" t="s">
        <v>333</v>
      </c>
      <c r="AZ37" s="1231"/>
      <c r="BA37" s="1231"/>
      <c r="BB37" s="1231"/>
      <c r="BC37" s="1232"/>
      <c r="BD37" s="1405" t="s">
        <v>322</v>
      </c>
      <c r="BE37" s="1231"/>
      <c r="BF37" s="1231"/>
      <c r="BG37" s="1231"/>
      <c r="BH37" s="1231"/>
      <c r="BI37" s="1231"/>
      <c r="BJ37" s="1232"/>
      <c r="BK37" s="1228" t="s">
        <v>330</v>
      </c>
      <c r="BL37" s="1229"/>
      <c r="BM37" s="124"/>
      <c r="BN37" s="124"/>
      <c r="BO37" s="1199" t="s">
        <v>310</v>
      </c>
      <c r="BP37" s="1200"/>
      <c r="BQ37" s="1200"/>
      <c r="BR37" s="1200"/>
      <c r="BS37" s="1200"/>
      <c r="BT37" s="1201"/>
      <c r="BU37" s="1230" t="s">
        <v>322</v>
      </c>
      <c r="BV37" s="1231"/>
      <c r="BW37" s="1231"/>
      <c r="BX37" s="1231"/>
      <c r="BY37" s="1232"/>
      <c r="BZ37" s="173"/>
      <c r="CA37" s="173"/>
      <c r="CB37" s="173"/>
      <c r="CC37" s="173"/>
      <c r="CD37" s="173"/>
      <c r="CE37" s="173"/>
      <c r="CF37" s="173"/>
      <c r="CG37" s="173"/>
      <c r="CH37" s="173"/>
      <c r="CI37" s="184"/>
      <c r="CJ37" s="927" t="s">
        <v>287</v>
      </c>
      <c r="CK37" s="928"/>
      <c r="CL37" s="928"/>
      <c r="CM37" s="928"/>
      <c r="CN37" s="928"/>
      <c r="CO37" s="928"/>
      <c r="CP37" s="208"/>
      <c r="CQ37" s="203"/>
    </row>
    <row r="38" spans="1:97" s="26" customFormat="1" ht="14.25" customHeight="1" x14ac:dyDescent="0.15">
      <c r="A38" s="73"/>
      <c r="B38" s="106"/>
      <c r="C38" s="891">
        <v>19</v>
      </c>
      <c r="D38" s="1144"/>
      <c r="E38" s="893"/>
      <c r="F38" s="1377"/>
      <c r="G38" s="1236"/>
      <c r="H38" s="1236"/>
      <c r="I38" s="1236"/>
      <c r="J38" s="1236"/>
      <c r="K38" s="1236"/>
      <c r="L38" s="1236"/>
      <c r="M38" s="1236"/>
      <c r="N38" s="1239"/>
      <c r="O38" s="1202" t="s">
        <v>14</v>
      </c>
      <c r="P38" s="1203"/>
      <c r="Q38" s="121" t="s">
        <v>284</v>
      </c>
      <c r="R38" s="122"/>
      <c r="S38" s="123"/>
      <c r="T38" s="166"/>
      <c r="U38" s="167"/>
      <c r="V38" s="167"/>
      <c r="W38" s="167"/>
      <c r="X38" s="167"/>
      <c r="Y38" s="167"/>
      <c r="Z38" s="1245"/>
      <c r="AA38" s="1246"/>
      <c r="AB38" s="1246"/>
      <c r="AC38" s="1246"/>
      <c r="AD38" s="1246"/>
      <c r="AE38" s="1247"/>
      <c r="AF38" s="167"/>
      <c r="AG38" s="167"/>
      <c r="AH38" s="167"/>
      <c r="AI38" s="167"/>
      <c r="AJ38" s="167"/>
      <c r="AK38" s="167"/>
      <c r="AL38" s="167"/>
      <c r="AM38" s="167"/>
      <c r="AN38" s="167"/>
      <c r="AO38" s="167"/>
      <c r="AP38" s="167"/>
      <c r="AQ38" s="167"/>
      <c r="AR38" s="167"/>
      <c r="AS38" s="1245"/>
      <c r="AT38" s="1246"/>
      <c r="AU38" s="1246"/>
      <c r="AV38" s="1246"/>
      <c r="AW38" s="1246"/>
      <c r="AX38" s="1247"/>
      <c r="AY38" s="167"/>
      <c r="AZ38" s="167"/>
      <c r="BA38" s="167"/>
      <c r="BB38" s="167"/>
      <c r="BC38" s="167"/>
      <c r="BD38" s="167"/>
      <c r="BE38" s="167"/>
      <c r="BF38" s="167"/>
      <c r="BG38" s="167"/>
      <c r="BH38" s="167"/>
      <c r="BI38" s="167"/>
      <c r="BJ38" s="167"/>
      <c r="BK38" s="155"/>
      <c r="BL38" s="155"/>
      <c r="BM38" s="155"/>
      <c r="BN38" s="155"/>
      <c r="BO38" s="1245"/>
      <c r="BP38" s="1246"/>
      <c r="BQ38" s="1246"/>
      <c r="BR38" s="1246"/>
      <c r="BS38" s="1246"/>
      <c r="BT38" s="1247"/>
      <c r="BU38" s="167"/>
      <c r="BV38" s="167"/>
      <c r="BW38" s="167"/>
      <c r="BX38" s="167"/>
      <c r="BY38" s="167"/>
      <c r="BZ38" s="167"/>
      <c r="CA38" s="167"/>
      <c r="CB38" s="167"/>
      <c r="CC38" s="167"/>
      <c r="CD38" s="167"/>
      <c r="CE38" s="167"/>
      <c r="CF38" s="167"/>
      <c r="CG38" s="167"/>
      <c r="CH38" s="167"/>
      <c r="CI38" s="169"/>
      <c r="CJ38" s="1163" t="s">
        <v>343</v>
      </c>
      <c r="CK38" s="1164"/>
      <c r="CL38" s="1164"/>
      <c r="CM38" s="1164"/>
      <c r="CN38" s="1164"/>
      <c r="CO38" s="1164"/>
      <c r="CP38" s="31"/>
      <c r="CQ38" s="205"/>
    </row>
    <row r="39" spans="1:97" s="26" customFormat="1" ht="14.25" customHeight="1" x14ac:dyDescent="0.15">
      <c r="A39" s="73"/>
      <c r="B39" s="106"/>
      <c r="C39" s="891" t="s">
        <v>309</v>
      </c>
      <c r="D39" s="1144"/>
      <c r="E39" s="893"/>
      <c r="F39" s="1377"/>
      <c r="G39" s="1236"/>
      <c r="H39" s="1236"/>
      <c r="I39" s="1236"/>
      <c r="J39" s="1236"/>
      <c r="K39" s="1236"/>
      <c r="L39" s="1236"/>
      <c r="M39" s="1236"/>
      <c r="N39" s="1239"/>
      <c r="O39" s="1204"/>
      <c r="P39" s="1205"/>
      <c r="Q39" s="1218" t="s">
        <v>285</v>
      </c>
      <c r="R39" s="1144"/>
      <c r="S39" s="893"/>
      <c r="T39" s="170"/>
      <c r="U39" s="171"/>
      <c r="V39" s="171"/>
      <c r="W39" s="171"/>
      <c r="X39" s="171"/>
      <c r="Y39" s="171"/>
      <c r="Z39" s="869"/>
      <c r="AA39" s="1146"/>
      <c r="AB39" s="1146"/>
      <c r="AC39" s="1146"/>
      <c r="AD39" s="1146"/>
      <c r="AE39" s="871"/>
      <c r="AF39" s="171"/>
      <c r="AG39" s="171"/>
      <c r="AH39" s="171"/>
      <c r="AI39" s="171"/>
      <c r="AJ39" s="171"/>
      <c r="AK39" s="171"/>
      <c r="AL39" s="171"/>
      <c r="AM39" s="171"/>
      <c r="AN39" s="171"/>
      <c r="AO39" s="171"/>
      <c r="AP39" s="171"/>
      <c r="AQ39" s="171"/>
      <c r="AR39" s="171"/>
      <c r="AS39" s="869"/>
      <c r="AT39" s="1146"/>
      <c r="AU39" s="1146"/>
      <c r="AV39" s="1146"/>
      <c r="AW39" s="1146"/>
      <c r="AX39" s="871"/>
      <c r="AY39" s="171"/>
      <c r="AZ39" s="171"/>
      <c r="BA39" s="171"/>
      <c r="BB39" s="171"/>
      <c r="BC39" s="171"/>
      <c r="BD39" s="171"/>
      <c r="BE39" s="171"/>
      <c r="BF39" s="171"/>
      <c r="BG39" s="171"/>
      <c r="BH39" s="171"/>
      <c r="BI39" s="171"/>
      <c r="BJ39" s="171"/>
      <c r="BK39" s="878" t="s">
        <v>281</v>
      </c>
      <c r="BL39" s="1381"/>
      <c r="BM39" s="882" t="s">
        <v>138</v>
      </c>
      <c r="BN39" s="883"/>
      <c r="BO39" s="869"/>
      <c r="BP39" s="1146"/>
      <c r="BQ39" s="1146"/>
      <c r="BR39" s="1146"/>
      <c r="BS39" s="1146"/>
      <c r="BT39" s="871"/>
      <c r="BU39" s="171"/>
      <c r="BV39" s="171"/>
      <c r="BW39" s="171"/>
      <c r="BX39" s="171"/>
      <c r="BY39" s="171"/>
      <c r="BZ39" s="171"/>
      <c r="CA39" s="171"/>
      <c r="CB39" s="171"/>
      <c r="CC39" s="171"/>
      <c r="CD39" s="171"/>
      <c r="CE39" s="171"/>
      <c r="CF39" s="171"/>
      <c r="CG39" s="171"/>
      <c r="CH39" s="171"/>
      <c r="CI39" s="186"/>
      <c r="CJ39" s="1161"/>
      <c r="CK39" s="1162"/>
      <c r="CL39" s="1162"/>
      <c r="CM39" s="1162"/>
      <c r="CN39" s="1162"/>
      <c r="CO39" s="1162"/>
      <c r="CP39" s="31"/>
      <c r="CQ39" s="206"/>
    </row>
    <row r="40" spans="1:97" s="26" customFormat="1" ht="14.25" customHeight="1" x14ac:dyDescent="0.15">
      <c r="A40" s="73"/>
      <c r="B40" s="106"/>
      <c r="C40" s="891" t="s">
        <v>312</v>
      </c>
      <c r="D40" s="1144"/>
      <c r="E40" s="893"/>
      <c r="F40" s="1377"/>
      <c r="G40" s="1236"/>
      <c r="H40" s="1236"/>
      <c r="I40" s="1236"/>
      <c r="J40" s="1236"/>
      <c r="K40" s="1236"/>
      <c r="L40" s="1236"/>
      <c r="M40" s="1236"/>
      <c r="N40" s="1239"/>
      <c r="O40" s="1204"/>
      <c r="P40" s="1205"/>
      <c r="Q40" s="1219"/>
      <c r="R40" s="1220"/>
      <c r="S40" s="1221"/>
      <c r="T40" s="170"/>
      <c r="U40" s="171"/>
      <c r="V40" s="171"/>
      <c r="W40" s="171"/>
      <c r="X40" s="171"/>
      <c r="Y40" s="171"/>
      <c r="Z40" s="872"/>
      <c r="AA40" s="873"/>
      <c r="AB40" s="873"/>
      <c r="AC40" s="873"/>
      <c r="AD40" s="873"/>
      <c r="AE40" s="874"/>
      <c r="AF40" s="171"/>
      <c r="AG40" s="171"/>
      <c r="AH40" s="171"/>
      <c r="AI40" s="171"/>
      <c r="AJ40" s="171"/>
      <c r="AK40" s="171"/>
      <c r="AL40" s="171"/>
      <c r="AM40" s="171"/>
      <c r="AN40" s="171"/>
      <c r="AO40" s="171"/>
      <c r="AP40" s="171"/>
      <c r="AQ40" s="171"/>
      <c r="AR40" s="171"/>
      <c r="AS40" s="872"/>
      <c r="AT40" s="873"/>
      <c r="AU40" s="873"/>
      <c r="AV40" s="873"/>
      <c r="AW40" s="873"/>
      <c r="AX40" s="874"/>
      <c r="AY40" s="171"/>
      <c r="AZ40" s="171"/>
      <c r="BA40" s="171"/>
      <c r="BB40" s="171"/>
      <c r="BC40" s="171"/>
      <c r="BD40" s="171"/>
      <c r="BE40" s="171"/>
      <c r="BF40" s="171"/>
      <c r="BG40" s="171"/>
      <c r="BH40" s="171"/>
      <c r="BI40" s="171"/>
      <c r="BJ40" s="171"/>
      <c r="BK40" s="1382"/>
      <c r="BL40" s="1383"/>
      <c r="BM40" s="884"/>
      <c r="BN40" s="885"/>
      <c r="BO40" s="872"/>
      <c r="BP40" s="873"/>
      <c r="BQ40" s="873"/>
      <c r="BR40" s="873"/>
      <c r="BS40" s="873"/>
      <c r="BT40" s="874"/>
      <c r="BU40" s="171"/>
      <c r="BV40" s="171"/>
      <c r="BW40" s="171"/>
      <c r="BX40" s="171"/>
      <c r="BY40" s="171"/>
      <c r="BZ40" s="171"/>
      <c r="CA40" s="171"/>
      <c r="CB40" s="171"/>
      <c r="CC40" s="171"/>
      <c r="CD40" s="171"/>
      <c r="CE40" s="171"/>
      <c r="CF40" s="171"/>
      <c r="CG40" s="171"/>
      <c r="CH40" s="171"/>
      <c r="CI40" s="186"/>
      <c r="CJ40" s="1161"/>
      <c r="CK40" s="1162"/>
      <c r="CL40" s="1162"/>
      <c r="CM40" s="1162"/>
      <c r="CN40" s="1162"/>
      <c r="CO40" s="1162"/>
      <c r="CP40" s="31"/>
      <c r="CQ40" s="206"/>
    </row>
    <row r="41" spans="1:97" s="26" customFormat="1" ht="14.25" customHeight="1" thickBot="1" x14ac:dyDescent="0.2">
      <c r="A41" s="73"/>
      <c r="B41" s="106"/>
      <c r="C41" s="921"/>
      <c r="D41" s="922"/>
      <c r="E41" s="923"/>
      <c r="F41" s="1378"/>
      <c r="G41" s="1237"/>
      <c r="H41" s="1237"/>
      <c r="I41" s="1237"/>
      <c r="J41" s="1237"/>
      <c r="K41" s="1237"/>
      <c r="L41" s="1237"/>
      <c r="M41" s="1237"/>
      <c r="N41" s="1240"/>
      <c r="O41" s="1206"/>
      <c r="P41" s="1207"/>
      <c r="Q41" s="1196" t="s">
        <v>20</v>
      </c>
      <c r="R41" s="1197"/>
      <c r="S41" s="1198"/>
      <c r="T41" s="172"/>
      <c r="U41" s="173"/>
      <c r="V41" s="173"/>
      <c r="W41" s="173"/>
      <c r="X41" s="173"/>
      <c r="Y41" s="173"/>
      <c r="Z41" s="902"/>
      <c r="AA41" s="903"/>
      <c r="AB41" s="903"/>
      <c r="AC41" s="903"/>
      <c r="AD41" s="903"/>
      <c r="AE41" s="904"/>
      <c r="AF41" s="173"/>
      <c r="AG41" s="173"/>
      <c r="AH41" s="173"/>
      <c r="AI41" s="173"/>
      <c r="AJ41" s="173"/>
      <c r="AK41" s="173"/>
      <c r="AL41" s="173"/>
      <c r="AM41" s="173"/>
      <c r="AN41" s="173"/>
      <c r="AO41" s="173"/>
      <c r="AP41" s="173"/>
      <c r="AQ41" s="173"/>
      <c r="AR41" s="173"/>
      <c r="AS41" s="902"/>
      <c r="AT41" s="903"/>
      <c r="AU41" s="903"/>
      <c r="AV41" s="903"/>
      <c r="AW41" s="903"/>
      <c r="AX41" s="904"/>
      <c r="AY41" s="173"/>
      <c r="AZ41" s="173"/>
      <c r="BA41" s="173"/>
      <c r="BB41" s="173"/>
      <c r="BC41" s="173"/>
      <c r="BD41" s="173"/>
      <c r="BE41" s="173"/>
      <c r="BF41" s="173"/>
      <c r="BG41" s="173"/>
      <c r="BH41" s="173"/>
      <c r="BI41" s="173"/>
      <c r="BJ41" s="173"/>
      <c r="BK41" s="1228" t="s">
        <v>330</v>
      </c>
      <c r="BL41" s="1229"/>
      <c r="BM41" s="124"/>
      <c r="BN41" s="124"/>
      <c r="BO41" s="902"/>
      <c r="BP41" s="903"/>
      <c r="BQ41" s="903"/>
      <c r="BR41" s="903"/>
      <c r="BS41" s="903"/>
      <c r="BT41" s="904"/>
      <c r="BU41" s="173"/>
      <c r="BV41" s="173"/>
      <c r="BW41" s="173"/>
      <c r="BX41" s="173"/>
      <c r="BY41" s="173"/>
      <c r="BZ41" s="173"/>
      <c r="CA41" s="173"/>
      <c r="CB41" s="173"/>
      <c r="CC41" s="173"/>
      <c r="CD41" s="173"/>
      <c r="CE41" s="173"/>
      <c r="CF41" s="173"/>
      <c r="CG41" s="173"/>
      <c r="CH41" s="173"/>
      <c r="CI41" s="184"/>
      <c r="CJ41" s="1161"/>
      <c r="CK41" s="1162"/>
      <c r="CL41" s="1162"/>
      <c r="CM41" s="1162"/>
      <c r="CN41" s="1162"/>
      <c r="CO41" s="1162"/>
      <c r="CP41" s="31"/>
      <c r="CQ41" s="207"/>
    </row>
    <row r="42" spans="1:97" s="26" customFormat="1" ht="14.25" customHeight="1" x14ac:dyDescent="0.15">
      <c r="A42" s="73"/>
      <c r="B42" s="106"/>
      <c r="C42" s="905" t="s">
        <v>289</v>
      </c>
      <c r="D42" s="906"/>
      <c r="E42" s="907"/>
      <c r="F42" s="1376">
        <f>SUM(G18:AO18)</f>
        <v>38</v>
      </c>
      <c r="G42" s="1235"/>
      <c r="H42" s="1235"/>
      <c r="I42" s="1235">
        <f>SUM(G19:AO19)</f>
        <v>39</v>
      </c>
      <c r="J42" s="1235"/>
      <c r="K42" s="1235"/>
      <c r="L42" s="1235">
        <f t="shared" ref="L42" si="2">SUM(F42:K49)</f>
        <v>77</v>
      </c>
      <c r="M42" s="1235"/>
      <c r="N42" s="1238"/>
      <c r="O42" s="1202" t="s">
        <v>12</v>
      </c>
      <c r="P42" s="1203"/>
      <c r="Q42" s="1241" t="s">
        <v>284</v>
      </c>
      <c r="R42" s="906"/>
      <c r="S42" s="907"/>
      <c r="T42" s="200"/>
      <c r="U42" s="201"/>
      <c r="V42" s="193" t="s">
        <v>354</v>
      </c>
      <c r="W42" s="198"/>
      <c r="X42" s="198"/>
      <c r="Y42" s="195"/>
      <c r="Z42" s="1242" t="s">
        <v>331</v>
      </c>
      <c r="AA42" s="1243"/>
      <c r="AB42" s="1243"/>
      <c r="AC42" s="1243"/>
      <c r="AD42" s="1243"/>
      <c r="AE42" s="1244"/>
      <c r="AF42" s="192" t="s">
        <v>344</v>
      </c>
      <c r="AG42" s="194"/>
      <c r="AH42" s="194"/>
      <c r="AI42" s="198"/>
      <c r="AJ42" s="193" t="s">
        <v>346</v>
      </c>
      <c r="AK42" s="193"/>
      <c r="AL42" s="193"/>
      <c r="AM42" s="193"/>
      <c r="AN42" s="193"/>
      <c r="AO42" s="193"/>
      <c r="AP42" s="193"/>
      <c r="AQ42" s="193"/>
      <c r="AR42" s="199"/>
      <c r="AS42" s="1242" t="s">
        <v>347</v>
      </c>
      <c r="AT42" s="1243"/>
      <c r="AU42" s="1243"/>
      <c r="AV42" s="1243"/>
      <c r="AW42" s="1243"/>
      <c r="AX42" s="1244"/>
      <c r="AY42" s="192" t="s">
        <v>349</v>
      </c>
      <c r="AZ42" s="194"/>
      <c r="BA42" s="194"/>
      <c r="BB42" s="198"/>
      <c r="BC42" s="193" t="s">
        <v>360</v>
      </c>
      <c r="BD42" s="193"/>
      <c r="BE42" s="193"/>
      <c r="BF42" s="195"/>
      <c r="BG42" s="195"/>
      <c r="BH42" s="195"/>
      <c r="BI42" s="195"/>
      <c r="BJ42" s="195"/>
      <c r="BK42" s="196"/>
      <c r="BL42" s="196"/>
      <c r="BM42" s="196"/>
      <c r="BN42" s="196"/>
      <c r="BO42" s="1245"/>
      <c r="BP42" s="1246"/>
      <c r="BQ42" s="1246"/>
      <c r="BR42" s="1246"/>
      <c r="BS42" s="1246"/>
      <c r="BT42" s="1247"/>
      <c r="BU42" s="167"/>
      <c r="BV42" s="167"/>
      <c r="BW42" s="167"/>
      <c r="BX42" s="167"/>
      <c r="BY42" s="167"/>
      <c r="BZ42" s="167"/>
      <c r="CA42" s="167"/>
      <c r="CB42" s="167"/>
      <c r="CC42" s="167"/>
      <c r="CD42" s="167"/>
      <c r="CE42" s="167"/>
      <c r="CF42" s="167"/>
      <c r="CG42" s="167"/>
      <c r="CH42" s="167"/>
      <c r="CI42" s="169"/>
      <c r="CJ42" s="860" t="s">
        <v>161</v>
      </c>
      <c r="CK42" s="861"/>
      <c r="CL42" s="861"/>
      <c r="CM42" s="861"/>
      <c r="CN42" s="861"/>
      <c r="CO42" s="861"/>
      <c r="CP42" s="208"/>
      <c r="CQ42" s="203"/>
    </row>
    <row r="43" spans="1:97" s="26" customFormat="1" ht="14.25" customHeight="1" x14ac:dyDescent="0.15">
      <c r="A43" s="73"/>
      <c r="B43" s="106"/>
      <c r="C43" s="891"/>
      <c r="D43" s="1144"/>
      <c r="E43" s="893"/>
      <c r="F43" s="1377"/>
      <c r="G43" s="1236"/>
      <c r="H43" s="1236"/>
      <c r="I43" s="1236"/>
      <c r="J43" s="1236"/>
      <c r="K43" s="1236"/>
      <c r="L43" s="1236"/>
      <c r="M43" s="1236"/>
      <c r="N43" s="1239"/>
      <c r="O43" s="1204"/>
      <c r="P43" s="1205"/>
      <c r="Q43" s="1218" t="s">
        <v>285</v>
      </c>
      <c r="R43" s="1144"/>
      <c r="S43" s="893"/>
      <c r="T43" s="170"/>
      <c r="U43" s="174"/>
      <c r="V43" s="1208" t="s">
        <v>180</v>
      </c>
      <c r="W43" s="1210" t="s">
        <v>179</v>
      </c>
      <c r="X43" s="1210"/>
      <c r="Y43" s="171"/>
      <c r="Z43" s="1222" t="s">
        <v>8</v>
      </c>
      <c r="AA43" s="1223"/>
      <c r="AB43" s="1223"/>
      <c r="AC43" s="1223"/>
      <c r="AD43" s="1223"/>
      <c r="AE43" s="1224"/>
      <c r="AF43" s="1212" t="s">
        <v>345</v>
      </c>
      <c r="AG43" s="1213"/>
      <c r="AH43" s="1214"/>
      <c r="AI43" s="174"/>
      <c r="AJ43" s="1399" t="s">
        <v>238</v>
      </c>
      <c r="AK43" s="1213"/>
      <c r="AL43" s="1213"/>
      <c r="AM43" s="1213"/>
      <c r="AN43" s="1213"/>
      <c r="AO43" s="1213"/>
      <c r="AP43" s="1213"/>
      <c r="AQ43" s="1213"/>
      <c r="AR43" s="1412"/>
      <c r="AS43" s="1222" t="s">
        <v>9</v>
      </c>
      <c r="AT43" s="1223"/>
      <c r="AU43" s="1223"/>
      <c r="AV43" s="1223"/>
      <c r="AW43" s="1223"/>
      <c r="AX43" s="1224"/>
      <c r="AY43" s="1212" t="s">
        <v>240</v>
      </c>
      <c r="AZ43" s="1213"/>
      <c r="BA43" s="1214"/>
      <c r="BB43" s="174"/>
      <c r="BC43" s="1399" t="s">
        <v>350</v>
      </c>
      <c r="BD43" s="1214"/>
      <c r="BE43" s="174"/>
      <c r="BF43" s="171"/>
      <c r="BG43" s="171"/>
      <c r="BH43" s="171"/>
      <c r="BI43" s="171"/>
      <c r="BJ43" s="171"/>
      <c r="BK43" s="878" t="s">
        <v>281</v>
      </c>
      <c r="BL43" s="1381"/>
      <c r="BM43" s="882" t="s">
        <v>138</v>
      </c>
      <c r="BN43" s="883"/>
      <c r="BO43" s="869"/>
      <c r="BP43" s="1146"/>
      <c r="BQ43" s="1146"/>
      <c r="BR43" s="1146"/>
      <c r="BS43" s="1146"/>
      <c r="BT43" s="871"/>
      <c r="BU43" s="171"/>
      <c r="BV43" s="171"/>
      <c r="BW43" s="171"/>
      <c r="BX43" s="171"/>
      <c r="BY43" s="171"/>
      <c r="BZ43" s="171"/>
      <c r="CA43" s="171"/>
      <c r="CB43" s="171"/>
      <c r="CC43" s="171"/>
      <c r="CD43" s="171"/>
      <c r="CE43" s="171"/>
      <c r="CF43" s="171"/>
      <c r="CG43" s="171"/>
      <c r="CH43" s="171"/>
      <c r="CI43" s="186"/>
      <c r="CJ43" s="889" t="s">
        <v>282</v>
      </c>
      <c r="CK43" s="890"/>
      <c r="CL43" s="890"/>
      <c r="CM43" s="890"/>
      <c r="CN43" s="1157"/>
      <c r="CO43" s="1157"/>
      <c r="CP43" s="31"/>
      <c r="CQ43" s="129" t="s">
        <v>286</v>
      </c>
    </row>
    <row r="44" spans="1:97" s="26" customFormat="1" ht="14.25" customHeight="1" x14ac:dyDescent="0.15">
      <c r="A44" s="73"/>
      <c r="B44" s="106"/>
      <c r="C44" s="891">
        <v>10</v>
      </c>
      <c r="D44" s="1144"/>
      <c r="E44" s="893"/>
      <c r="F44" s="1377"/>
      <c r="G44" s="1236"/>
      <c r="H44" s="1236"/>
      <c r="I44" s="1236"/>
      <c r="J44" s="1236"/>
      <c r="K44" s="1236"/>
      <c r="L44" s="1236"/>
      <c r="M44" s="1236"/>
      <c r="N44" s="1239"/>
      <c r="O44" s="1204"/>
      <c r="P44" s="1205"/>
      <c r="Q44" s="1219"/>
      <c r="R44" s="1220"/>
      <c r="S44" s="1221"/>
      <c r="T44" s="170"/>
      <c r="U44" s="174"/>
      <c r="V44" s="1209"/>
      <c r="W44" s="1211"/>
      <c r="X44" s="1211"/>
      <c r="Y44" s="171"/>
      <c r="Z44" s="1225"/>
      <c r="AA44" s="1226"/>
      <c r="AB44" s="1226"/>
      <c r="AC44" s="1226"/>
      <c r="AD44" s="1226"/>
      <c r="AE44" s="1227"/>
      <c r="AF44" s="1215"/>
      <c r="AG44" s="1216"/>
      <c r="AH44" s="1217"/>
      <c r="AI44" s="174"/>
      <c r="AJ44" s="1400"/>
      <c r="AK44" s="1216"/>
      <c r="AL44" s="1216"/>
      <c r="AM44" s="1216"/>
      <c r="AN44" s="1216"/>
      <c r="AO44" s="1216"/>
      <c r="AP44" s="1216"/>
      <c r="AQ44" s="1216"/>
      <c r="AR44" s="1413"/>
      <c r="AS44" s="1225"/>
      <c r="AT44" s="1226"/>
      <c r="AU44" s="1226"/>
      <c r="AV44" s="1226"/>
      <c r="AW44" s="1226"/>
      <c r="AX44" s="1227"/>
      <c r="AY44" s="1215"/>
      <c r="AZ44" s="1216"/>
      <c r="BA44" s="1217"/>
      <c r="BB44" s="174"/>
      <c r="BC44" s="1400"/>
      <c r="BD44" s="1217"/>
      <c r="BE44" s="174"/>
      <c r="BF44" s="171"/>
      <c r="BG44" s="171"/>
      <c r="BH44" s="171"/>
      <c r="BI44" s="171"/>
      <c r="BJ44" s="171"/>
      <c r="BK44" s="1382"/>
      <c r="BL44" s="1383"/>
      <c r="BM44" s="884"/>
      <c r="BN44" s="885"/>
      <c r="BO44" s="872"/>
      <c r="BP44" s="873"/>
      <c r="BQ44" s="873"/>
      <c r="BR44" s="873"/>
      <c r="BS44" s="873"/>
      <c r="BT44" s="874"/>
      <c r="BU44" s="171"/>
      <c r="BV44" s="171"/>
      <c r="BW44" s="171"/>
      <c r="BX44" s="171"/>
      <c r="BY44" s="171"/>
      <c r="BZ44" s="171"/>
      <c r="CA44" s="171"/>
      <c r="CB44" s="171"/>
      <c r="CC44" s="171"/>
      <c r="CD44" s="171"/>
      <c r="CE44" s="171"/>
      <c r="CF44" s="171"/>
      <c r="CG44" s="171"/>
      <c r="CH44" s="171"/>
      <c r="CI44" s="186"/>
      <c r="CJ44" s="1159" t="s">
        <v>283</v>
      </c>
      <c r="CK44" s="1160"/>
      <c r="CL44" s="1160"/>
      <c r="CM44" s="1160"/>
      <c r="CN44" s="1158"/>
      <c r="CO44" s="1158"/>
      <c r="CP44" s="31"/>
      <c r="CQ44" s="130" t="s">
        <v>286</v>
      </c>
    </row>
    <row r="45" spans="1:97" s="26" customFormat="1" ht="14.25" customHeight="1" thickBot="1" x14ac:dyDescent="0.2">
      <c r="A45" s="73"/>
      <c r="B45" s="106"/>
      <c r="C45" s="896" t="s">
        <v>196</v>
      </c>
      <c r="D45" s="1195"/>
      <c r="E45" s="898"/>
      <c r="F45" s="1377"/>
      <c r="G45" s="1236"/>
      <c r="H45" s="1236"/>
      <c r="I45" s="1236"/>
      <c r="J45" s="1236"/>
      <c r="K45" s="1236"/>
      <c r="L45" s="1236"/>
      <c r="M45" s="1236"/>
      <c r="N45" s="1239"/>
      <c r="O45" s="1204"/>
      <c r="P45" s="1205"/>
      <c r="Q45" s="1196" t="s">
        <v>20</v>
      </c>
      <c r="R45" s="1197"/>
      <c r="S45" s="1198"/>
      <c r="T45" s="172"/>
      <c r="U45" s="173"/>
      <c r="V45" s="173"/>
      <c r="W45" s="173"/>
      <c r="X45" s="173"/>
      <c r="Y45" s="173"/>
      <c r="Z45" s="1199" t="s">
        <v>310</v>
      </c>
      <c r="AA45" s="1200"/>
      <c r="AB45" s="1200"/>
      <c r="AC45" s="1200"/>
      <c r="AD45" s="1200"/>
      <c r="AE45" s="1201"/>
      <c r="AF45" s="1230" t="s">
        <v>333</v>
      </c>
      <c r="AG45" s="1231"/>
      <c r="AH45" s="1232"/>
      <c r="AI45" s="175"/>
      <c r="AJ45" s="1405" t="s">
        <v>348</v>
      </c>
      <c r="AK45" s="1231"/>
      <c r="AL45" s="1231"/>
      <c r="AM45" s="1231"/>
      <c r="AN45" s="1231"/>
      <c r="AO45" s="1231"/>
      <c r="AP45" s="1231"/>
      <c r="AQ45" s="1231"/>
      <c r="AR45" s="1414"/>
      <c r="AS45" s="1199" t="s">
        <v>310</v>
      </c>
      <c r="AT45" s="1200"/>
      <c r="AU45" s="1200"/>
      <c r="AV45" s="1200"/>
      <c r="AW45" s="1200"/>
      <c r="AX45" s="1201"/>
      <c r="AY45" s="1230" t="s">
        <v>316</v>
      </c>
      <c r="AZ45" s="1231"/>
      <c r="BA45" s="1232"/>
      <c r="BB45" s="175"/>
      <c r="BC45" s="180"/>
      <c r="BD45" s="181"/>
      <c r="BE45" s="175"/>
      <c r="BF45" s="173"/>
      <c r="BG45" s="173"/>
      <c r="BH45" s="173"/>
      <c r="BI45" s="173"/>
      <c r="BJ45" s="173"/>
      <c r="BK45" s="1228" t="s">
        <v>330</v>
      </c>
      <c r="BL45" s="1229"/>
      <c r="BM45" s="124"/>
      <c r="BN45" s="124"/>
      <c r="BO45" s="902"/>
      <c r="BP45" s="903"/>
      <c r="BQ45" s="903"/>
      <c r="BR45" s="903"/>
      <c r="BS45" s="903"/>
      <c r="BT45" s="904"/>
      <c r="BU45" s="173"/>
      <c r="BV45" s="173"/>
      <c r="BW45" s="173"/>
      <c r="BX45" s="173"/>
      <c r="BY45" s="173"/>
      <c r="BZ45" s="173"/>
      <c r="CA45" s="173"/>
      <c r="CB45" s="173"/>
      <c r="CC45" s="173"/>
      <c r="CD45" s="173"/>
      <c r="CE45" s="173"/>
      <c r="CF45" s="173"/>
      <c r="CG45" s="173"/>
      <c r="CH45" s="173"/>
      <c r="CI45" s="184"/>
      <c r="CJ45" s="927" t="s">
        <v>287</v>
      </c>
      <c r="CK45" s="928"/>
      <c r="CL45" s="928"/>
      <c r="CM45" s="928"/>
      <c r="CN45" s="928"/>
      <c r="CO45" s="928"/>
      <c r="CP45" s="208"/>
      <c r="CQ45" s="203"/>
    </row>
    <row r="46" spans="1:97" s="26" customFormat="1" ht="14.25" customHeight="1" x14ac:dyDescent="0.15">
      <c r="A46" s="73"/>
      <c r="B46" s="106"/>
      <c r="C46" s="891">
        <v>20</v>
      </c>
      <c r="D46" s="1144"/>
      <c r="E46" s="893"/>
      <c r="F46" s="1377"/>
      <c r="G46" s="1236"/>
      <c r="H46" s="1236"/>
      <c r="I46" s="1236"/>
      <c r="J46" s="1236"/>
      <c r="K46" s="1236"/>
      <c r="L46" s="1236"/>
      <c r="M46" s="1236"/>
      <c r="N46" s="1239"/>
      <c r="O46" s="1202" t="s">
        <v>14</v>
      </c>
      <c r="P46" s="1203"/>
      <c r="Q46" s="121" t="s">
        <v>284</v>
      </c>
      <c r="R46" s="122"/>
      <c r="S46" s="123"/>
      <c r="T46" s="166"/>
      <c r="U46" s="167"/>
      <c r="V46" s="167"/>
      <c r="W46" s="167"/>
      <c r="X46" s="167"/>
      <c r="Y46" s="167"/>
      <c r="Z46" s="1245"/>
      <c r="AA46" s="1246"/>
      <c r="AB46" s="1246"/>
      <c r="AC46" s="1246"/>
      <c r="AD46" s="1246"/>
      <c r="AE46" s="1247"/>
      <c r="AF46" s="167"/>
      <c r="AG46" s="167"/>
      <c r="AH46" s="167"/>
      <c r="AI46" s="167"/>
      <c r="AJ46" s="167"/>
      <c r="AK46" s="167"/>
      <c r="AL46" s="167"/>
      <c r="AM46" s="167"/>
      <c r="AN46" s="167"/>
      <c r="AO46" s="167"/>
      <c r="AP46" s="167"/>
      <c r="AQ46" s="167"/>
      <c r="AR46" s="167"/>
      <c r="AS46" s="1245"/>
      <c r="AT46" s="1246"/>
      <c r="AU46" s="1246"/>
      <c r="AV46" s="1246"/>
      <c r="AW46" s="1246"/>
      <c r="AX46" s="1247"/>
      <c r="AY46" s="167"/>
      <c r="AZ46" s="167"/>
      <c r="BA46" s="167"/>
      <c r="BB46" s="167"/>
      <c r="BC46" s="167"/>
      <c r="BD46" s="167"/>
      <c r="BE46" s="167"/>
      <c r="BF46" s="167"/>
      <c r="BG46" s="167"/>
      <c r="BH46" s="167"/>
      <c r="BI46" s="167"/>
      <c r="BJ46" s="167"/>
      <c r="BK46" s="155"/>
      <c r="BL46" s="155"/>
      <c r="BM46" s="155"/>
      <c r="BN46" s="155"/>
      <c r="BO46" s="1245"/>
      <c r="BP46" s="1246"/>
      <c r="BQ46" s="1246"/>
      <c r="BR46" s="1246"/>
      <c r="BS46" s="1246"/>
      <c r="BT46" s="1247"/>
      <c r="BU46" s="167"/>
      <c r="BV46" s="167"/>
      <c r="BW46" s="167"/>
      <c r="BX46" s="167"/>
      <c r="BY46" s="167"/>
      <c r="BZ46" s="167"/>
      <c r="CA46" s="167"/>
      <c r="CB46" s="167"/>
      <c r="CC46" s="167"/>
      <c r="CD46" s="167"/>
      <c r="CE46" s="167"/>
      <c r="CF46" s="167"/>
      <c r="CG46" s="167"/>
      <c r="CH46" s="167"/>
      <c r="CI46" s="169"/>
      <c r="CJ46" s="1161"/>
      <c r="CK46" s="1162"/>
      <c r="CL46" s="1162"/>
      <c r="CM46" s="1162"/>
      <c r="CN46" s="1162"/>
      <c r="CO46" s="1162"/>
      <c r="CP46" s="31"/>
      <c r="CQ46" s="205"/>
    </row>
    <row r="47" spans="1:97" s="26" customFormat="1" ht="14.25" customHeight="1" x14ac:dyDescent="0.15">
      <c r="A47" s="73"/>
      <c r="B47" s="106"/>
      <c r="C47" s="891" t="s">
        <v>309</v>
      </c>
      <c r="D47" s="1144"/>
      <c r="E47" s="893"/>
      <c r="F47" s="1377"/>
      <c r="G47" s="1236"/>
      <c r="H47" s="1236"/>
      <c r="I47" s="1236"/>
      <c r="J47" s="1236"/>
      <c r="K47" s="1236"/>
      <c r="L47" s="1236"/>
      <c r="M47" s="1236"/>
      <c r="N47" s="1239"/>
      <c r="O47" s="1204"/>
      <c r="P47" s="1205"/>
      <c r="Q47" s="1218" t="s">
        <v>285</v>
      </c>
      <c r="R47" s="1144"/>
      <c r="S47" s="893"/>
      <c r="T47" s="170"/>
      <c r="U47" s="171"/>
      <c r="V47" s="171"/>
      <c r="W47" s="171"/>
      <c r="X47" s="171"/>
      <c r="Y47" s="171"/>
      <c r="Z47" s="869"/>
      <c r="AA47" s="1146"/>
      <c r="AB47" s="1146"/>
      <c r="AC47" s="1146"/>
      <c r="AD47" s="1146"/>
      <c r="AE47" s="871"/>
      <c r="AF47" s="171"/>
      <c r="AG47" s="171"/>
      <c r="AH47" s="171"/>
      <c r="AI47" s="171"/>
      <c r="AJ47" s="171"/>
      <c r="AK47" s="171"/>
      <c r="AL47" s="171"/>
      <c r="AM47" s="171"/>
      <c r="AN47" s="171"/>
      <c r="AO47" s="171"/>
      <c r="AP47" s="171"/>
      <c r="AQ47" s="171"/>
      <c r="AR47" s="171"/>
      <c r="AS47" s="869"/>
      <c r="AT47" s="1146"/>
      <c r="AU47" s="1146"/>
      <c r="AV47" s="1146"/>
      <c r="AW47" s="1146"/>
      <c r="AX47" s="871"/>
      <c r="AY47" s="171"/>
      <c r="AZ47" s="171"/>
      <c r="BA47" s="171"/>
      <c r="BB47" s="171"/>
      <c r="BC47" s="171"/>
      <c r="BD47" s="171"/>
      <c r="BE47" s="171"/>
      <c r="BF47" s="171"/>
      <c r="BG47" s="171"/>
      <c r="BH47" s="171"/>
      <c r="BI47" s="171"/>
      <c r="BJ47" s="171"/>
      <c r="BK47" s="878" t="s">
        <v>281</v>
      </c>
      <c r="BL47" s="1381"/>
      <c r="BM47" s="882" t="s">
        <v>138</v>
      </c>
      <c r="BN47" s="883"/>
      <c r="BO47" s="869"/>
      <c r="BP47" s="1146"/>
      <c r="BQ47" s="1146"/>
      <c r="BR47" s="1146"/>
      <c r="BS47" s="1146"/>
      <c r="BT47" s="871"/>
      <c r="BU47" s="171"/>
      <c r="BV47" s="171"/>
      <c r="BW47" s="171"/>
      <c r="BX47" s="171"/>
      <c r="BY47" s="171"/>
      <c r="BZ47" s="171"/>
      <c r="CA47" s="171"/>
      <c r="CB47" s="171"/>
      <c r="CC47" s="171"/>
      <c r="CD47" s="171"/>
      <c r="CE47" s="171"/>
      <c r="CF47" s="171"/>
      <c r="CG47" s="171"/>
      <c r="CH47" s="171"/>
      <c r="CI47" s="186"/>
      <c r="CJ47" s="1161"/>
      <c r="CK47" s="1162"/>
      <c r="CL47" s="1162"/>
      <c r="CM47" s="1162"/>
      <c r="CN47" s="1162"/>
      <c r="CO47" s="1162"/>
      <c r="CP47" s="31"/>
      <c r="CQ47" s="206"/>
    </row>
    <row r="48" spans="1:97" ht="14.25" customHeight="1" x14ac:dyDescent="0.15">
      <c r="A48" s="65"/>
      <c r="B48" s="65"/>
      <c r="C48" s="891" t="s">
        <v>313</v>
      </c>
      <c r="D48" s="1144"/>
      <c r="E48" s="893"/>
      <c r="F48" s="1377"/>
      <c r="G48" s="1236"/>
      <c r="H48" s="1236"/>
      <c r="I48" s="1236"/>
      <c r="J48" s="1236"/>
      <c r="K48" s="1236"/>
      <c r="L48" s="1236"/>
      <c r="M48" s="1236"/>
      <c r="N48" s="1239"/>
      <c r="O48" s="1204"/>
      <c r="P48" s="1205"/>
      <c r="Q48" s="1219"/>
      <c r="R48" s="1220"/>
      <c r="S48" s="1221"/>
      <c r="T48" s="170"/>
      <c r="U48" s="171"/>
      <c r="V48" s="171"/>
      <c r="W48" s="171"/>
      <c r="X48" s="171"/>
      <c r="Y48" s="171"/>
      <c r="Z48" s="872"/>
      <c r="AA48" s="873"/>
      <c r="AB48" s="873"/>
      <c r="AC48" s="873"/>
      <c r="AD48" s="873"/>
      <c r="AE48" s="874"/>
      <c r="AF48" s="171"/>
      <c r="AG48" s="171"/>
      <c r="AH48" s="171"/>
      <c r="AI48" s="171"/>
      <c r="AJ48" s="171"/>
      <c r="AK48" s="171"/>
      <c r="AL48" s="171"/>
      <c r="AM48" s="171"/>
      <c r="AN48" s="171"/>
      <c r="AO48" s="171"/>
      <c r="AP48" s="171"/>
      <c r="AQ48" s="171"/>
      <c r="AR48" s="171"/>
      <c r="AS48" s="872"/>
      <c r="AT48" s="873"/>
      <c r="AU48" s="873"/>
      <c r="AV48" s="873"/>
      <c r="AW48" s="873"/>
      <c r="AX48" s="874"/>
      <c r="AY48" s="171"/>
      <c r="AZ48" s="171"/>
      <c r="BA48" s="171"/>
      <c r="BB48" s="171"/>
      <c r="BC48" s="171"/>
      <c r="BD48" s="171"/>
      <c r="BE48" s="171"/>
      <c r="BF48" s="171"/>
      <c r="BG48" s="171"/>
      <c r="BH48" s="171"/>
      <c r="BI48" s="171"/>
      <c r="BJ48" s="171"/>
      <c r="BK48" s="1382"/>
      <c r="BL48" s="1383"/>
      <c r="BM48" s="884"/>
      <c r="BN48" s="885"/>
      <c r="BO48" s="872"/>
      <c r="BP48" s="873"/>
      <c r="BQ48" s="873"/>
      <c r="BR48" s="873"/>
      <c r="BS48" s="873"/>
      <c r="BT48" s="874"/>
      <c r="BU48" s="171"/>
      <c r="BV48" s="171"/>
      <c r="BW48" s="171"/>
      <c r="BX48" s="171"/>
      <c r="BY48" s="171"/>
      <c r="BZ48" s="171"/>
      <c r="CA48" s="171"/>
      <c r="CB48" s="171"/>
      <c r="CC48" s="171"/>
      <c r="CD48" s="171"/>
      <c r="CE48" s="171"/>
      <c r="CF48" s="171"/>
      <c r="CG48" s="171"/>
      <c r="CH48" s="171"/>
      <c r="CI48" s="186"/>
      <c r="CJ48" s="1161"/>
      <c r="CK48" s="1162"/>
      <c r="CL48" s="1162"/>
      <c r="CM48" s="1162"/>
      <c r="CN48" s="1162"/>
      <c r="CO48" s="1162"/>
      <c r="CP48" s="31"/>
      <c r="CQ48" s="206"/>
    </row>
    <row r="49" spans="1:95" ht="14.25" customHeight="1" thickBot="1" x14ac:dyDescent="0.2">
      <c r="A49" s="65"/>
      <c r="B49" s="65"/>
      <c r="C49" s="921"/>
      <c r="D49" s="922"/>
      <c r="E49" s="923"/>
      <c r="F49" s="1378"/>
      <c r="G49" s="1237"/>
      <c r="H49" s="1237"/>
      <c r="I49" s="1237"/>
      <c r="J49" s="1237"/>
      <c r="K49" s="1237"/>
      <c r="L49" s="1237"/>
      <c r="M49" s="1237"/>
      <c r="N49" s="1240"/>
      <c r="O49" s="1206"/>
      <c r="P49" s="1207"/>
      <c r="Q49" s="1196" t="s">
        <v>20</v>
      </c>
      <c r="R49" s="1197"/>
      <c r="S49" s="1198"/>
      <c r="T49" s="172"/>
      <c r="U49" s="173"/>
      <c r="V49" s="173"/>
      <c r="W49" s="173"/>
      <c r="X49" s="173"/>
      <c r="Y49" s="173"/>
      <c r="Z49" s="902"/>
      <c r="AA49" s="903"/>
      <c r="AB49" s="903"/>
      <c r="AC49" s="903"/>
      <c r="AD49" s="903"/>
      <c r="AE49" s="904"/>
      <c r="AF49" s="173"/>
      <c r="AG49" s="173"/>
      <c r="AH49" s="173"/>
      <c r="AI49" s="173"/>
      <c r="AJ49" s="173"/>
      <c r="AK49" s="173"/>
      <c r="AL49" s="173"/>
      <c r="AM49" s="173"/>
      <c r="AN49" s="173"/>
      <c r="AO49" s="173"/>
      <c r="AP49" s="173"/>
      <c r="AQ49" s="173"/>
      <c r="AR49" s="173"/>
      <c r="AS49" s="902"/>
      <c r="AT49" s="903"/>
      <c r="AU49" s="903"/>
      <c r="AV49" s="903"/>
      <c r="AW49" s="903"/>
      <c r="AX49" s="904"/>
      <c r="AY49" s="173"/>
      <c r="AZ49" s="173"/>
      <c r="BA49" s="173"/>
      <c r="BB49" s="173"/>
      <c r="BC49" s="173"/>
      <c r="BD49" s="173"/>
      <c r="BE49" s="173"/>
      <c r="BF49" s="173"/>
      <c r="BG49" s="173"/>
      <c r="BH49" s="173"/>
      <c r="BI49" s="173"/>
      <c r="BJ49" s="173"/>
      <c r="BK49" s="1228" t="s">
        <v>330</v>
      </c>
      <c r="BL49" s="1229"/>
      <c r="BM49" s="124"/>
      <c r="BN49" s="124"/>
      <c r="BO49" s="902"/>
      <c r="BP49" s="903"/>
      <c r="BQ49" s="903"/>
      <c r="BR49" s="903"/>
      <c r="BS49" s="903"/>
      <c r="BT49" s="904"/>
      <c r="BU49" s="173"/>
      <c r="BV49" s="173"/>
      <c r="BW49" s="173"/>
      <c r="BX49" s="173"/>
      <c r="BY49" s="173"/>
      <c r="BZ49" s="173"/>
      <c r="CA49" s="173"/>
      <c r="CB49" s="173"/>
      <c r="CC49" s="173"/>
      <c r="CD49" s="173"/>
      <c r="CE49" s="173"/>
      <c r="CF49" s="173"/>
      <c r="CG49" s="173"/>
      <c r="CH49" s="173"/>
      <c r="CI49" s="184"/>
      <c r="CJ49" s="1233"/>
      <c r="CK49" s="1234"/>
      <c r="CL49" s="1234"/>
      <c r="CM49" s="1234"/>
      <c r="CN49" s="1234"/>
      <c r="CO49" s="1234"/>
      <c r="CP49" s="31"/>
      <c r="CQ49" s="207"/>
    </row>
    <row r="50" spans="1:95" ht="13.5" customHeight="1" x14ac:dyDescent="0.15">
      <c r="A50" s="65"/>
      <c r="B50" s="65"/>
      <c r="C50" s="97" t="s">
        <v>162</v>
      </c>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107"/>
      <c r="BY50" s="107"/>
      <c r="BZ50" s="107"/>
      <c r="CA50" s="93"/>
      <c r="CB50" s="93"/>
      <c r="CC50" s="93"/>
      <c r="CD50" s="93"/>
      <c r="CE50" s="93"/>
      <c r="CF50" s="93"/>
      <c r="CG50" s="93"/>
      <c r="CH50" s="93"/>
      <c r="CI50" s="93"/>
      <c r="CJ50" s="93"/>
      <c r="CK50" s="93"/>
      <c r="CL50" s="93"/>
      <c r="CM50" s="93"/>
      <c r="CN50" s="98"/>
      <c r="CO50" s="93"/>
    </row>
    <row r="51" spans="1:95" ht="13.5" customHeight="1" thickBot="1" x14ac:dyDescent="0.2">
      <c r="A51" s="65"/>
      <c r="B51" s="65"/>
      <c r="C51" s="99" t="s">
        <v>163</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1"/>
      <c r="CO51" s="116"/>
    </row>
    <row r="52" spans="1:95" ht="19.5" customHeight="1" thickBot="1" x14ac:dyDescent="0.2"/>
    <row r="53" spans="1:95" ht="11.25" customHeight="1" x14ac:dyDescent="0.15">
      <c r="C53" s="1192" t="s">
        <v>294</v>
      </c>
      <c r="D53" s="1193"/>
      <c r="E53" s="1193"/>
      <c r="F53" s="1193"/>
      <c r="G53" s="1193"/>
      <c r="H53" s="1193"/>
      <c r="I53" s="1193"/>
      <c r="J53" s="1193"/>
      <c r="K53" s="1193"/>
      <c r="L53" s="1193"/>
      <c r="M53" s="1193"/>
      <c r="N53" s="1193"/>
      <c r="O53" s="1193"/>
      <c r="P53" s="1193"/>
      <c r="Q53" s="1193"/>
      <c r="R53" s="1193"/>
      <c r="S53" s="783">
        <v>6</v>
      </c>
      <c r="T53" s="784"/>
      <c r="U53" s="141"/>
      <c r="V53" s="139"/>
      <c r="W53" s="784">
        <v>7</v>
      </c>
      <c r="X53" s="784"/>
      <c r="Y53" s="141"/>
      <c r="Z53" s="139"/>
      <c r="AA53" s="784">
        <v>8</v>
      </c>
      <c r="AB53" s="784"/>
      <c r="AC53" s="141"/>
      <c r="AD53" s="139"/>
      <c r="AE53" s="784">
        <v>9</v>
      </c>
      <c r="AF53" s="784"/>
      <c r="AG53" s="141"/>
      <c r="AH53" s="139"/>
      <c r="AI53" s="784">
        <v>10</v>
      </c>
      <c r="AJ53" s="784"/>
      <c r="AK53" s="139"/>
      <c r="AL53" s="139"/>
      <c r="AM53" s="784">
        <v>11</v>
      </c>
      <c r="AN53" s="784"/>
      <c r="AO53" s="784"/>
      <c r="AP53" s="139"/>
      <c r="AQ53" s="139"/>
      <c r="AR53" s="784">
        <v>12</v>
      </c>
      <c r="AS53" s="784"/>
      <c r="AT53" s="139"/>
      <c r="AU53" s="139"/>
      <c r="AV53" s="784">
        <v>13</v>
      </c>
      <c r="AW53" s="784"/>
      <c r="AX53" s="139"/>
      <c r="AY53" s="139"/>
      <c r="AZ53" s="784">
        <v>14</v>
      </c>
      <c r="BA53" s="784"/>
      <c r="BB53" s="139"/>
      <c r="BC53" s="139"/>
      <c r="BD53" s="784">
        <v>15</v>
      </c>
      <c r="BE53" s="784"/>
      <c r="BF53" s="139"/>
      <c r="BG53" s="139"/>
      <c r="BH53" s="784">
        <v>16</v>
      </c>
      <c r="BI53" s="784"/>
      <c r="BJ53" s="139"/>
      <c r="BK53" s="139"/>
      <c r="BL53" s="784">
        <v>17</v>
      </c>
      <c r="BM53" s="784"/>
      <c r="BN53" s="139"/>
      <c r="BO53" s="139"/>
      <c r="BP53" s="784">
        <v>18</v>
      </c>
      <c r="BQ53" s="784"/>
      <c r="BR53" s="139"/>
      <c r="BS53" s="139"/>
      <c r="BT53" s="784">
        <v>19</v>
      </c>
      <c r="BU53" s="784"/>
      <c r="BV53" s="139"/>
      <c r="BW53" s="139"/>
      <c r="BX53" s="784">
        <v>20</v>
      </c>
      <c r="BY53" s="784"/>
      <c r="BZ53" s="139"/>
      <c r="CA53" s="139"/>
      <c r="CB53" s="784">
        <v>21</v>
      </c>
      <c r="CC53" s="784"/>
      <c r="CD53" s="139"/>
      <c r="CE53" s="139"/>
      <c r="CF53" s="784">
        <v>22</v>
      </c>
      <c r="CG53" s="784"/>
      <c r="CH53" s="139"/>
      <c r="CI53" s="140"/>
      <c r="CJ53" s="2"/>
      <c r="CK53" s="2"/>
      <c r="CL53" s="2"/>
      <c r="CM53" s="2"/>
      <c r="CN53" s="2"/>
      <c r="CO53" s="2"/>
      <c r="CP53" s="2"/>
    </row>
    <row r="54" spans="1:95" ht="3" customHeight="1" x14ac:dyDescent="0.15">
      <c r="C54" s="1194"/>
      <c r="D54" s="1193"/>
      <c r="E54" s="1193"/>
      <c r="F54" s="1193"/>
      <c r="G54" s="1193"/>
      <c r="H54" s="1193"/>
      <c r="I54" s="1193"/>
      <c r="J54" s="1193"/>
      <c r="K54" s="1193"/>
      <c r="L54" s="1193"/>
      <c r="M54" s="1193"/>
      <c r="N54" s="1193"/>
      <c r="O54" s="1193"/>
      <c r="P54" s="1193"/>
      <c r="Q54" s="1193"/>
      <c r="R54" s="1193"/>
      <c r="S54" s="136"/>
      <c r="T54" s="143"/>
      <c r="U54" s="12"/>
      <c r="V54" s="2"/>
      <c r="W54" s="11"/>
      <c r="X54" s="143"/>
      <c r="Y54" s="12"/>
      <c r="Z54" s="2"/>
      <c r="AA54" s="11"/>
      <c r="AB54" s="143"/>
      <c r="AC54" s="12"/>
      <c r="AD54" s="2"/>
      <c r="AE54" s="11"/>
      <c r="AF54" s="143"/>
      <c r="AG54" s="12"/>
      <c r="AH54" s="2"/>
      <c r="AI54" s="11"/>
      <c r="AJ54" s="143"/>
      <c r="AK54" s="12"/>
      <c r="AL54" s="2"/>
      <c r="AM54" s="11"/>
      <c r="AN54" s="2"/>
      <c r="AO54" s="153"/>
      <c r="AP54" s="12"/>
      <c r="AQ54" s="2"/>
      <c r="AR54" s="11"/>
      <c r="AS54" s="143"/>
      <c r="AT54" s="12"/>
      <c r="AU54" s="2"/>
      <c r="AV54" s="11"/>
      <c r="AW54" s="143"/>
      <c r="AX54" s="12"/>
      <c r="AY54" s="2"/>
      <c r="AZ54" s="11"/>
      <c r="BA54" s="143"/>
      <c r="BB54" s="12"/>
      <c r="BC54" s="2"/>
      <c r="BD54" s="11"/>
      <c r="BE54" s="143"/>
      <c r="BF54" s="12"/>
      <c r="BG54" s="2"/>
      <c r="BH54" s="11"/>
      <c r="BI54" s="143"/>
      <c r="BJ54" s="12"/>
      <c r="BK54" s="2"/>
      <c r="BL54" s="11"/>
      <c r="BM54" s="143"/>
      <c r="BN54" s="12"/>
      <c r="BO54" s="2"/>
      <c r="BP54" s="11"/>
      <c r="BQ54" s="143"/>
      <c r="BR54" s="12"/>
      <c r="BS54" s="2"/>
      <c r="BT54" s="11"/>
      <c r="BU54" s="143"/>
      <c r="BV54" s="12"/>
      <c r="BW54" s="2"/>
      <c r="BX54" s="11"/>
      <c r="BY54" s="143"/>
      <c r="BZ54" s="12"/>
      <c r="CA54" s="2"/>
      <c r="CB54" s="11"/>
      <c r="CC54" s="143"/>
      <c r="CD54" s="12"/>
      <c r="CE54" s="2"/>
      <c r="CF54" s="11"/>
      <c r="CG54" s="143"/>
      <c r="CH54" s="143"/>
      <c r="CI54" s="9"/>
      <c r="CJ54" s="2"/>
      <c r="CK54" s="2"/>
      <c r="CL54" s="2"/>
      <c r="CM54" s="2"/>
      <c r="CN54" s="2"/>
      <c r="CO54" s="2"/>
      <c r="CP54" s="2"/>
    </row>
    <row r="55" spans="1:95" ht="3" customHeight="1" x14ac:dyDescent="0.15">
      <c r="C55" s="1194"/>
      <c r="D55" s="1193"/>
      <c r="E55" s="1193"/>
      <c r="F55" s="1193"/>
      <c r="G55" s="1193"/>
      <c r="H55" s="1193"/>
      <c r="I55" s="1193"/>
      <c r="J55" s="1193"/>
      <c r="K55" s="1193"/>
      <c r="L55" s="1193"/>
      <c r="M55" s="1193"/>
      <c r="N55" s="1193"/>
      <c r="O55" s="1193"/>
      <c r="P55" s="1193"/>
      <c r="Q55" s="1193"/>
      <c r="R55" s="1193"/>
      <c r="S55" s="136"/>
      <c r="T55" s="137"/>
      <c r="U55" s="125"/>
      <c r="V55" s="2"/>
      <c r="W55" s="11"/>
      <c r="X55" s="2"/>
      <c r="Y55" s="125"/>
      <c r="Z55" s="2"/>
      <c r="AA55" s="11"/>
      <c r="AB55" s="137"/>
      <c r="AC55" s="125"/>
      <c r="AD55" s="2"/>
      <c r="AE55" s="11"/>
      <c r="AF55" s="2"/>
      <c r="AG55" s="125"/>
      <c r="AH55" s="2"/>
      <c r="AI55" s="11"/>
      <c r="AJ55" s="137"/>
      <c r="AK55" s="125"/>
      <c r="AL55" s="2"/>
      <c r="AM55" s="11"/>
      <c r="AN55" s="2"/>
      <c r="AO55" s="14"/>
      <c r="AP55" s="125"/>
      <c r="AQ55" s="2"/>
      <c r="AR55" s="11"/>
      <c r="AS55" s="137"/>
      <c r="AT55" s="125"/>
      <c r="AU55" s="2"/>
      <c r="AV55" s="11"/>
      <c r="AW55" s="2"/>
      <c r="AX55" s="125"/>
      <c r="AY55" s="2"/>
      <c r="AZ55" s="11"/>
      <c r="BA55" s="137"/>
      <c r="BB55" s="125"/>
      <c r="BC55" s="2"/>
      <c r="BD55" s="11"/>
      <c r="BE55" s="2"/>
      <c r="BF55" s="125"/>
      <c r="BG55" s="2"/>
      <c r="BH55" s="11"/>
      <c r="BI55" s="137"/>
      <c r="BJ55" s="125"/>
      <c r="BK55" s="2"/>
      <c r="BL55" s="11"/>
      <c r="BM55" s="2"/>
      <c r="BN55" s="125"/>
      <c r="BO55" s="2"/>
      <c r="BP55" s="11"/>
      <c r="BQ55" s="137"/>
      <c r="BR55" s="125"/>
      <c r="BS55" s="2"/>
      <c r="BT55" s="11"/>
      <c r="BU55" s="2"/>
      <c r="BV55" s="125"/>
      <c r="BW55" s="2"/>
      <c r="BX55" s="11"/>
      <c r="BY55" s="137"/>
      <c r="BZ55" s="125"/>
      <c r="CA55" s="2"/>
      <c r="CB55" s="11"/>
      <c r="CC55" s="2"/>
      <c r="CD55" s="125"/>
      <c r="CE55" s="2"/>
      <c r="CF55" s="11"/>
      <c r="CG55" s="13"/>
      <c r="CH55" s="2"/>
      <c r="CI55" s="138"/>
      <c r="CJ55" s="2"/>
      <c r="CK55" s="2"/>
      <c r="CL55" s="2"/>
      <c r="CM55" s="2"/>
      <c r="CN55" s="2"/>
      <c r="CO55" s="2"/>
      <c r="CP55" s="2"/>
    </row>
    <row r="56" spans="1:95" ht="15" customHeight="1" x14ac:dyDescent="0.15">
      <c r="C56" s="119"/>
      <c r="D56" s="117"/>
      <c r="E56" s="117"/>
      <c r="F56" s="801" t="s">
        <v>279</v>
      </c>
      <c r="G56" s="802"/>
      <c r="H56" s="802"/>
      <c r="I56" s="802"/>
      <c r="J56" s="802"/>
      <c r="K56" s="802"/>
      <c r="L56" s="802"/>
      <c r="M56" s="802"/>
      <c r="N56" s="803"/>
      <c r="O56" s="804" t="s">
        <v>290</v>
      </c>
      <c r="P56" s="805"/>
      <c r="Q56" s="808"/>
      <c r="R56" s="809"/>
      <c r="S56" s="810"/>
      <c r="T56" s="814"/>
      <c r="U56" s="815"/>
      <c r="V56" s="818" t="s">
        <v>296</v>
      </c>
      <c r="W56" s="830" t="s">
        <v>179</v>
      </c>
      <c r="X56" s="831"/>
      <c r="Y56" s="834"/>
      <c r="Z56" s="836" t="s">
        <v>8</v>
      </c>
      <c r="AA56" s="837"/>
      <c r="AB56" s="837"/>
      <c r="AC56" s="837"/>
      <c r="AD56" s="837"/>
      <c r="AE56" s="837"/>
      <c r="AF56" s="834" t="s">
        <v>182</v>
      </c>
      <c r="AG56" s="820"/>
      <c r="AH56" s="820"/>
      <c r="AI56" s="820"/>
      <c r="AJ56" s="820"/>
      <c r="AK56" s="820"/>
      <c r="AL56" s="820"/>
      <c r="AM56" s="820"/>
      <c r="AN56" s="820"/>
      <c r="AO56" s="820"/>
      <c r="AP56" s="820"/>
      <c r="AQ56" s="820"/>
      <c r="AR56" s="814"/>
      <c r="AS56" s="836" t="s">
        <v>9</v>
      </c>
      <c r="AT56" s="837"/>
      <c r="AU56" s="837"/>
      <c r="AV56" s="837"/>
      <c r="AW56" s="837"/>
      <c r="AX56" s="838"/>
      <c r="AY56" s="822" t="s">
        <v>280</v>
      </c>
      <c r="AZ56" s="839"/>
      <c r="BA56" s="839"/>
      <c r="BB56" s="839"/>
      <c r="BC56" s="839"/>
      <c r="BD56" s="839"/>
      <c r="BE56" s="839"/>
      <c r="BF56" s="839"/>
      <c r="BG56" s="839"/>
      <c r="BH56" s="839"/>
      <c r="BI56" s="839"/>
      <c r="BJ56" s="823"/>
      <c r="BK56" s="1370" t="s">
        <v>281</v>
      </c>
      <c r="BL56" s="1371"/>
      <c r="BM56" s="853" t="s">
        <v>138</v>
      </c>
      <c r="BN56" s="854"/>
      <c r="BO56" s="836" t="s">
        <v>10</v>
      </c>
      <c r="BP56" s="837"/>
      <c r="BQ56" s="837"/>
      <c r="BR56" s="837"/>
      <c r="BS56" s="837"/>
      <c r="BT56" s="838"/>
      <c r="BU56" s="820" t="s">
        <v>183</v>
      </c>
      <c r="BV56" s="820"/>
      <c r="BW56" s="820"/>
      <c r="BX56" s="820"/>
      <c r="BY56" s="820"/>
      <c r="BZ56" s="820"/>
      <c r="CA56" s="820"/>
      <c r="CB56" s="820"/>
      <c r="CC56" s="820"/>
      <c r="CD56" s="820"/>
      <c r="CE56" s="820"/>
      <c r="CF56" s="814"/>
      <c r="CG56" s="1374" t="s">
        <v>295</v>
      </c>
      <c r="CH56" s="1374"/>
      <c r="CI56" s="826" t="s">
        <v>293</v>
      </c>
      <c r="CJ56" s="2"/>
      <c r="CK56" s="2"/>
      <c r="CL56" s="2"/>
      <c r="CM56" s="2"/>
      <c r="CN56" s="2"/>
      <c r="CO56" s="2"/>
      <c r="CP56" s="2"/>
    </row>
    <row r="57" spans="1:95" ht="15" customHeight="1" thickBot="1" x14ac:dyDescent="0.2">
      <c r="C57" s="120"/>
      <c r="D57" s="118"/>
      <c r="E57" s="118"/>
      <c r="F57" s="841" t="s">
        <v>282</v>
      </c>
      <c r="G57" s="842"/>
      <c r="H57" s="843"/>
      <c r="I57" s="841" t="s">
        <v>283</v>
      </c>
      <c r="J57" s="842"/>
      <c r="K57" s="843"/>
      <c r="L57" s="841" t="s">
        <v>246</v>
      </c>
      <c r="M57" s="842"/>
      <c r="N57" s="843"/>
      <c r="O57" s="806"/>
      <c r="P57" s="807"/>
      <c r="Q57" s="811"/>
      <c r="R57" s="812"/>
      <c r="S57" s="813"/>
      <c r="T57" s="816"/>
      <c r="U57" s="817"/>
      <c r="V57" s="819"/>
      <c r="W57" s="832"/>
      <c r="X57" s="833"/>
      <c r="Y57" s="835"/>
      <c r="Z57" s="844" t="s">
        <v>298</v>
      </c>
      <c r="AA57" s="845"/>
      <c r="AB57" s="845"/>
      <c r="AC57" s="846"/>
      <c r="AD57" s="847" t="s">
        <v>297</v>
      </c>
      <c r="AE57" s="848"/>
      <c r="AF57" s="835"/>
      <c r="AG57" s="821"/>
      <c r="AH57" s="821"/>
      <c r="AI57" s="821"/>
      <c r="AJ57" s="821"/>
      <c r="AK57" s="821"/>
      <c r="AL57" s="821"/>
      <c r="AM57" s="821"/>
      <c r="AN57" s="821"/>
      <c r="AO57" s="821"/>
      <c r="AP57" s="821"/>
      <c r="AQ57" s="821"/>
      <c r="AR57" s="821"/>
      <c r="AS57" s="829"/>
      <c r="AT57" s="829"/>
      <c r="AU57" s="829"/>
      <c r="AV57" s="829"/>
      <c r="AW57" s="829"/>
      <c r="AX57" s="829"/>
      <c r="AY57" s="840"/>
      <c r="AZ57" s="840"/>
      <c r="BA57" s="840"/>
      <c r="BB57" s="840"/>
      <c r="BC57" s="840"/>
      <c r="BD57" s="840"/>
      <c r="BE57" s="840"/>
      <c r="BF57" s="840"/>
      <c r="BG57" s="840"/>
      <c r="BH57" s="840"/>
      <c r="BI57" s="840"/>
      <c r="BJ57" s="825"/>
      <c r="BK57" s="1372"/>
      <c r="BL57" s="1373"/>
      <c r="BM57" s="855"/>
      <c r="BN57" s="856"/>
      <c r="BO57" s="828"/>
      <c r="BP57" s="829"/>
      <c r="BQ57" s="829"/>
      <c r="BR57" s="829"/>
      <c r="BS57" s="829"/>
      <c r="BT57" s="829"/>
      <c r="BU57" s="821"/>
      <c r="BV57" s="821"/>
      <c r="BW57" s="821"/>
      <c r="BX57" s="821"/>
      <c r="BY57" s="821"/>
      <c r="BZ57" s="821"/>
      <c r="CA57" s="821"/>
      <c r="CB57" s="821"/>
      <c r="CC57" s="821"/>
      <c r="CD57" s="821"/>
      <c r="CE57" s="821"/>
      <c r="CF57" s="816"/>
      <c r="CG57" s="1375"/>
      <c r="CH57" s="1375"/>
      <c r="CI57" s="827"/>
      <c r="CJ57" s="2"/>
      <c r="CK57" s="2"/>
      <c r="CL57" s="2"/>
      <c r="CM57" s="2"/>
      <c r="CN57" s="2"/>
      <c r="CO57" s="2"/>
      <c r="CP57" s="2"/>
    </row>
    <row r="58" spans="1:95" ht="19.5" customHeight="1" x14ac:dyDescent="0.15">
      <c r="C58" s="1188" t="s">
        <v>209</v>
      </c>
      <c r="D58" s="1157"/>
      <c r="E58" s="1189"/>
      <c r="F58" s="1190" t="s">
        <v>12</v>
      </c>
      <c r="G58" s="1172"/>
      <c r="H58" s="1173"/>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182" t="s">
        <v>7</v>
      </c>
      <c r="CB58" s="1183"/>
      <c r="CC58" s="1183"/>
      <c r="CD58" s="1183"/>
      <c r="CE58" s="1184" t="s">
        <v>5</v>
      </c>
      <c r="CF58" s="1184"/>
      <c r="CG58" s="1184"/>
      <c r="CH58" s="1184"/>
      <c r="CI58" s="1184"/>
      <c r="CJ58" s="1184" t="s">
        <v>6</v>
      </c>
      <c r="CK58" s="1184"/>
      <c r="CL58" s="1184"/>
      <c r="CM58" s="1184"/>
      <c r="CN58" s="1185"/>
      <c r="CO58" s="150"/>
    </row>
    <row r="59" spans="1:95" ht="19.5" customHeight="1" x14ac:dyDescent="0.15">
      <c r="B59" s="9"/>
      <c r="C59" s="1151" t="str">
        <f>IF(C27&lt;&gt;0,MONTH(DATE(1988+$I$15,$M$15,$Q$15)+3),"")</f>
        <v/>
      </c>
      <c r="D59" s="1152"/>
      <c r="E59" s="1165"/>
      <c r="F59" s="1191"/>
      <c r="G59" s="1174"/>
      <c r="H59" s="1167"/>
      <c r="I59" s="2"/>
      <c r="J59" s="2"/>
      <c r="K59" s="2"/>
      <c r="L59" s="2"/>
      <c r="M59" s="2"/>
      <c r="N59" s="2"/>
      <c r="O59" s="2"/>
      <c r="P59" s="2"/>
      <c r="Q59" s="2"/>
      <c r="R59" s="2"/>
      <c r="S59" s="2"/>
      <c r="T59" s="2"/>
      <c r="U59" s="2"/>
      <c r="V59" s="2"/>
      <c r="W59" s="2"/>
      <c r="X59" s="2"/>
      <c r="Y59" s="2"/>
      <c r="Z59" s="2"/>
      <c r="AA59" s="2"/>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2"/>
      <c r="BY59" s="2"/>
      <c r="BZ59" s="2"/>
      <c r="CA59" s="1186" t="s">
        <v>161</v>
      </c>
      <c r="CB59" s="1187"/>
      <c r="CC59" s="1187"/>
      <c r="CD59" s="1187"/>
      <c r="CE59" s="1170" t="s">
        <v>5</v>
      </c>
      <c r="CF59" s="1170"/>
      <c r="CG59" s="1170"/>
      <c r="CH59" s="1170"/>
      <c r="CI59" s="1170"/>
      <c r="CJ59" s="1170" t="s">
        <v>6</v>
      </c>
      <c r="CK59" s="1170"/>
      <c r="CL59" s="1170"/>
      <c r="CM59" s="1170"/>
      <c r="CN59" s="1171"/>
      <c r="CO59" s="150"/>
    </row>
    <row r="60" spans="1:95" ht="19.5" customHeight="1" x14ac:dyDescent="0.15">
      <c r="B60" s="9"/>
      <c r="C60" s="1151" t="s">
        <v>18</v>
      </c>
      <c r="D60" s="1152"/>
      <c r="E60" s="1165"/>
      <c r="F60" s="17"/>
      <c r="G60" s="5"/>
      <c r="H60" s="18" t="s">
        <v>20</v>
      </c>
      <c r="I60" s="19"/>
      <c r="J60" s="19"/>
      <c r="K60" s="19"/>
      <c r="L60" s="19"/>
      <c r="M60" s="19"/>
      <c r="N60" s="19"/>
      <c r="O60" s="19"/>
      <c r="P60" s="19"/>
      <c r="Q60" s="19"/>
      <c r="R60" s="19"/>
      <c r="S60" s="19"/>
      <c r="T60" s="19"/>
      <c r="U60" s="19"/>
      <c r="V60" s="19"/>
      <c r="W60" s="19"/>
      <c r="X60" s="19"/>
      <c r="Y60" s="20"/>
      <c r="Z60" s="19"/>
      <c r="AA60" s="19"/>
      <c r="AB60" s="19"/>
      <c r="AC60" s="20"/>
      <c r="AD60" s="19"/>
      <c r="AE60" s="20"/>
      <c r="AF60" s="19"/>
      <c r="AG60" s="20"/>
      <c r="AH60" s="19"/>
      <c r="AI60" s="19"/>
      <c r="AJ60" s="19"/>
      <c r="AK60" s="20"/>
      <c r="AL60" s="19"/>
      <c r="AM60" s="20"/>
      <c r="AN60" s="19"/>
      <c r="AO60" s="19"/>
      <c r="AP60" s="19"/>
      <c r="AQ60" s="19"/>
      <c r="AR60" s="19"/>
      <c r="AS60" s="19"/>
      <c r="AT60" s="19"/>
      <c r="AU60" s="19"/>
      <c r="AV60" s="19"/>
      <c r="AW60" s="19"/>
      <c r="AX60" s="19"/>
      <c r="AY60" s="19"/>
      <c r="AZ60" s="19"/>
      <c r="BA60" s="19"/>
      <c r="BB60" s="19"/>
      <c r="BC60" s="20"/>
      <c r="BD60" s="20"/>
      <c r="BE60" s="20"/>
      <c r="BF60" s="19"/>
      <c r="BG60" s="19"/>
      <c r="BH60" s="19"/>
      <c r="BI60" s="19"/>
      <c r="BJ60" s="19"/>
      <c r="BK60" s="19"/>
      <c r="BL60" s="19"/>
      <c r="BM60" s="19"/>
      <c r="BN60" s="20"/>
      <c r="BO60" s="20"/>
      <c r="BP60" s="20"/>
      <c r="BQ60" s="20"/>
      <c r="BR60" s="20"/>
      <c r="BS60" s="20"/>
      <c r="BT60" s="20"/>
      <c r="BU60" s="20"/>
      <c r="BV60" s="19"/>
      <c r="BW60" s="19"/>
      <c r="BX60" s="19"/>
      <c r="BY60" s="19"/>
      <c r="BZ60" s="19"/>
      <c r="CA60" s="1166" t="s">
        <v>28</v>
      </c>
      <c r="CB60" s="1167"/>
      <c r="CC60" s="1170"/>
      <c r="CD60" s="1170"/>
      <c r="CE60" s="1170"/>
      <c r="CF60" s="1170"/>
      <c r="CG60" s="1170"/>
      <c r="CH60" s="1170"/>
      <c r="CI60" s="1170"/>
      <c r="CJ60" s="1170"/>
      <c r="CK60" s="1170"/>
      <c r="CL60" s="1170"/>
      <c r="CM60" s="1170"/>
      <c r="CN60" s="1171"/>
      <c r="CO60" s="150"/>
    </row>
    <row r="61" spans="1:95" ht="19.5" customHeight="1" x14ac:dyDescent="0.15">
      <c r="B61" s="9"/>
      <c r="C61" s="1151">
        <f>IF(C29&lt;&gt;0,DAY(DATE(1989+$I$15,$M$15,$Q$15)+3),"")</f>
        <v>21</v>
      </c>
      <c r="D61" s="1152"/>
      <c r="E61" s="1165"/>
      <c r="F61" s="1190" t="s">
        <v>14</v>
      </c>
      <c r="G61" s="1172"/>
      <c r="H61" s="1173"/>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166"/>
      <c r="CB61" s="1167"/>
      <c r="CC61" s="1170"/>
      <c r="CD61" s="1170"/>
      <c r="CE61" s="1170"/>
      <c r="CF61" s="1170"/>
      <c r="CG61" s="1170"/>
      <c r="CH61" s="1170"/>
      <c r="CI61" s="1170"/>
      <c r="CJ61" s="1170"/>
      <c r="CK61" s="1170"/>
      <c r="CL61" s="1170"/>
      <c r="CM61" s="1170"/>
      <c r="CN61" s="1171"/>
      <c r="CO61" s="150"/>
    </row>
    <row r="62" spans="1:95" ht="19.5" customHeight="1" x14ac:dyDescent="0.15">
      <c r="B62" s="9"/>
      <c r="C62" s="1151" t="s">
        <v>19</v>
      </c>
      <c r="D62" s="1152"/>
      <c r="E62" s="1165"/>
      <c r="F62" s="1191"/>
      <c r="G62" s="1174"/>
      <c r="H62" s="1167"/>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4"/>
      <c r="AM62" s="4"/>
      <c r="AN62" s="4"/>
      <c r="AO62" s="4"/>
      <c r="AP62" s="4"/>
      <c r="AQ62" s="4"/>
      <c r="AR62" s="4"/>
      <c r="AS62" s="4"/>
      <c r="AT62" s="4"/>
      <c r="AU62" s="4"/>
      <c r="AV62" s="4"/>
      <c r="AW62" s="4"/>
      <c r="AX62" s="2"/>
      <c r="AY62" s="2"/>
      <c r="AZ62" s="2"/>
      <c r="BA62" s="2"/>
      <c r="BB62" s="2"/>
      <c r="BC62" s="2"/>
      <c r="BD62" s="2"/>
      <c r="BE62" s="2"/>
      <c r="BF62" s="2"/>
      <c r="BG62" s="2"/>
      <c r="BH62" s="2"/>
      <c r="BI62" s="2"/>
      <c r="BJ62" s="2"/>
      <c r="BK62" s="2"/>
      <c r="BL62" s="2"/>
      <c r="BM62" s="2"/>
      <c r="BN62" s="4"/>
      <c r="BO62" s="4"/>
      <c r="BP62" s="4"/>
      <c r="BQ62" s="4"/>
      <c r="BR62" s="2"/>
      <c r="BS62" s="2"/>
      <c r="BT62" s="2"/>
      <c r="BU62" s="4"/>
      <c r="BV62" s="2"/>
      <c r="BW62" s="2"/>
      <c r="BX62" s="2"/>
      <c r="BY62" s="2"/>
      <c r="BZ62" s="2"/>
      <c r="CA62" s="1166"/>
      <c r="CB62" s="1167"/>
      <c r="CC62" s="1170"/>
      <c r="CD62" s="1170"/>
      <c r="CE62" s="1170"/>
      <c r="CF62" s="1170"/>
      <c r="CG62" s="1170"/>
      <c r="CH62" s="1170"/>
      <c r="CI62" s="1170"/>
      <c r="CJ62" s="1170"/>
      <c r="CK62" s="1170"/>
      <c r="CL62" s="1170"/>
      <c r="CM62" s="1170"/>
      <c r="CN62" s="1171"/>
      <c r="CO62" s="150"/>
    </row>
    <row r="63" spans="1:95" ht="19.5" customHeight="1" x14ac:dyDescent="0.15">
      <c r="B63" s="9"/>
      <c r="C63" s="1151" t="str">
        <f>IF(OR($I$15="",C59="",C61=""),"（   ）",TEXT(WEEKDAY(DATE(2018+$I$15,C59,C61)),"(aaa)"))</f>
        <v>（   ）</v>
      </c>
      <c r="D63" s="1152"/>
      <c r="E63" s="1165"/>
      <c r="F63" s="21"/>
      <c r="G63" s="2"/>
      <c r="H63" s="22" t="s">
        <v>20</v>
      </c>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166"/>
      <c r="CB63" s="1167"/>
      <c r="CC63" s="1175"/>
      <c r="CD63" s="1157"/>
      <c r="CE63" s="1157"/>
      <c r="CF63" s="1157"/>
      <c r="CG63" s="1157"/>
      <c r="CH63" s="1157"/>
      <c r="CI63" s="1157"/>
      <c r="CJ63" s="1157"/>
      <c r="CK63" s="1157"/>
      <c r="CL63" s="1157"/>
      <c r="CM63" s="1157"/>
      <c r="CN63" s="1176"/>
      <c r="CO63" s="150"/>
    </row>
    <row r="64" spans="1:95" ht="3" customHeight="1" x14ac:dyDescent="0.15">
      <c r="C64" s="31"/>
      <c r="D64" s="2"/>
      <c r="E64" s="10"/>
      <c r="F64" s="102"/>
      <c r="G64" s="102"/>
      <c r="H64" s="23"/>
      <c r="I64" s="10"/>
      <c r="J64" s="2"/>
      <c r="K64" s="2"/>
      <c r="L64" s="2"/>
      <c r="M64" s="10"/>
      <c r="N64" s="2"/>
      <c r="O64" s="2"/>
      <c r="P64" s="2"/>
      <c r="Q64" s="10"/>
      <c r="R64" s="2"/>
      <c r="S64" s="2"/>
      <c r="T64" s="2"/>
      <c r="U64" s="10"/>
      <c r="V64" s="2"/>
      <c r="W64" s="2"/>
      <c r="X64" s="2"/>
      <c r="Y64" s="2"/>
      <c r="Z64" s="13"/>
      <c r="AA64" s="2"/>
      <c r="AB64" s="2"/>
      <c r="AC64" s="10"/>
      <c r="AD64" s="2"/>
      <c r="AE64" s="2"/>
      <c r="AF64" s="2"/>
      <c r="AG64" s="2"/>
      <c r="AH64" s="13"/>
      <c r="AI64" s="2"/>
      <c r="AJ64" s="2"/>
      <c r="AK64" s="10"/>
      <c r="AL64" s="2"/>
      <c r="AM64" s="2"/>
      <c r="AN64" s="2"/>
      <c r="AO64" s="2"/>
      <c r="AP64" s="13"/>
      <c r="AQ64" s="2"/>
      <c r="AR64" s="2"/>
      <c r="AS64" s="10"/>
      <c r="AT64" s="2"/>
      <c r="AU64" s="2"/>
      <c r="AV64" s="2"/>
      <c r="AW64" s="10"/>
      <c r="AX64" s="2"/>
      <c r="AY64" s="2"/>
      <c r="AZ64" s="2"/>
      <c r="BA64" s="10"/>
      <c r="BB64" s="2"/>
      <c r="BC64" s="2"/>
      <c r="BD64" s="2"/>
      <c r="BE64" s="10"/>
      <c r="BF64" s="2"/>
      <c r="BG64" s="2"/>
      <c r="BH64" s="2"/>
      <c r="BI64" s="10"/>
      <c r="BJ64" s="2"/>
      <c r="BK64" s="2"/>
      <c r="BL64" s="2"/>
      <c r="BM64" s="2"/>
      <c r="BN64" s="13"/>
      <c r="BO64" s="2"/>
      <c r="BP64" s="2"/>
      <c r="BQ64" s="2"/>
      <c r="BR64" s="13"/>
      <c r="BS64" s="2"/>
      <c r="BT64" s="2"/>
      <c r="BU64" s="10"/>
      <c r="BV64" s="2"/>
      <c r="BW64" s="2"/>
      <c r="BX64" s="2"/>
      <c r="BY64" s="2"/>
      <c r="BZ64" s="13"/>
      <c r="CA64" s="1166"/>
      <c r="CB64" s="1167"/>
      <c r="CC64" s="1177"/>
      <c r="CD64" s="1152"/>
      <c r="CE64" s="1152"/>
      <c r="CF64" s="1152"/>
      <c r="CG64" s="1152"/>
      <c r="CH64" s="1152"/>
      <c r="CI64" s="1152"/>
      <c r="CJ64" s="1152"/>
      <c r="CK64" s="1152"/>
      <c r="CL64" s="1152"/>
      <c r="CM64" s="1152"/>
      <c r="CN64" s="1178"/>
      <c r="CO64" s="150"/>
    </row>
    <row r="65" spans="2:94" ht="3" customHeight="1" thickBot="1" x14ac:dyDescent="0.2">
      <c r="C65" s="32"/>
      <c r="D65" s="33"/>
      <c r="E65" s="34"/>
      <c r="F65" s="103"/>
      <c r="G65" s="103"/>
      <c r="H65" s="24"/>
      <c r="I65" s="6"/>
      <c r="J65" s="15"/>
      <c r="K65" s="5"/>
      <c r="L65" s="15"/>
      <c r="M65" s="5"/>
      <c r="N65" s="15"/>
      <c r="O65" s="5"/>
      <c r="P65" s="15"/>
      <c r="Q65" s="6"/>
      <c r="R65" s="5"/>
      <c r="S65" s="5"/>
      <c r="T65" s="15"/>
      <c r="U65" s="5"/>
      <c r="V65" s="15"/>
      <c r="W65" s="5"/>
      <c r="X65" s="15"/>
      <c r="Y65" s="5"/>
      <c r="Z65" s="15"/>
      <c r="AA65" s="5"/>
      <c r="AB65" s="15"/>
      <c r="AC65" s="5"/>
      <c r="AD65" s="15"/>
      <c r="AE65" s="5"/>
      <c r="AF65" s="15"/>
      <c r="AG65" s="5"/>
      <c r="AH65" s="15"/>
      <c r="AI65" s="5"/>
      <c r="AJ65" s="15"/>
      <c r="AK65" s="5"/>
      <c r="AL65" s="15"/>
      <c r="AM65" s="5"/>
      <c r="AN65" s="15"/>
      <c r="AO65" s="5"/>
      <c r="AP65" s="15"/>
      <c r="AQ65" s="6"/>
      <c r="AR65" s="5"/>
      <c r="AS65" s="5"/>
      <c r="AT65" s="15"/>
      <c r="AU65" s="5"/>
      <c r="AV65" s="15"/>
      <c r="AW65" s="5"/>
      <c r="AX65" s="15"/>
      <c r="AY65" s="5"/>
      <c r="AZ65" s="15"/>
      <c r="BA65" s="6"/>
      <c r="BB65" s="5"/>
      <c r="BC65" s="5"/>
      <c r="BD65" s="15"/>
      <c r="BE65" s="5"/>
      <c r="BF65" s="15"/>
      <c r="BG65" s="5"/>
      <c r="BH65" s="15"/>
      <c r="BI65" s="6"/>
      <c r="BJ65" s="5"/>
      <c r="BK65" s="5"/>
      <c r="BL65" s="15"/>
      <c r="BM65" s="5"/>
      <c r="BN65" s="15"/>
      <c r="BO65" s="5"/>
      <c r="BP65" s="15"/>
      <c r="BQ65" s="5"/>
      <c r="BR65" s="15"/>
      <c r="BS65" s="6"/>
      <c r="BT65" s="5"/>
      <c r="BU65" s="6"/>
      <c r="BV65" s="5"/>
      <c r="BW65" s="5"/>
      <c r="BX65" s="15"/>
      <c r="BY65" s="5"/>
      <c r="BZ65" s="15"/>
      <c r="CA65" s="1168"/>
      <c r="CB65" s="1169"/>
      <c r="CC65" s="1179"/>
      <c r="CD65" s="1180"/>
      <c r="CE65" s="1180"/>
      <c r="CF65" s="1180"/>
      <c r="CG65" s="1180"/>
      <c r="CH65" s="1180"/>
      <c r="CI65" s="1180"/>
      <c r="CJ65" s="1180"/>
      <c r="CK65" s="1180"/>
      <c r="CL65" s="1180"/>
      <c r="CM65" s="1180"/>
      <c r="CN65" s="1181"/>
      <c r="CO65" s="150"/>
    </row>
    <row r="66" spans="2:94" s="26" customFormat="1" ht="19.5" customHeight="1" x14ac:dyDescent="0.15">
      <c r="B66" s="109"/>
      <c r="C66" s="1188" t="s">
        <v>210</v>
      </c>
      <c r="D66" s="1157"/>
      <c r="E66" s="1189"/>
      <c r="F66" s="1190" t="s">
        <v>12</v>
      </c>
      <c r="G66" s="1172"/>
      <c r="H66" s="1173"/>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25"/>
      <c r="CA66" s="1182" t="s">
        <v>7</v>
      </c>
      <c r="CB66" s="1183"/>
      <c r="CC66" s="1183"/>
      <c r="CD66" s="1183"/>
      <c r="CE66" s="1184" t="s">
        <v>5</v>
      </c>
      <c r="CF66" s="1184"/>
      <c r="CG66" s="1184"/>
      <c r="CH66" s="1184"/>
      <c r="CI66" s="1184"/>
      <c r="CJ66" s="1184" t="s">
        <v>6</v>
      </c>
      <c r="CK66" s="1184"/>
      <c r="CL66" s="1184"/>
      <c r="CM66" s="1184"/>
      <c r="CN66" s="1185"/>
      <c r="CO66" s="150"/>
      <c r="CP66" s="73"/>
    </row>
    <row r="67" spans="2:94" s="26" customFormat="1" ht="19.5" customHeight="1" x14ac:dyDescent="0.15">
      <c r="B67" s="109"/>
      <c r="C67" s="1151" t="str">
        <f>IF(C27&lt;&gt;0,MONTH(DATE(1988+$I$15,$M$15,$Q$15)+4),"")</f>
        <v/>
      </c>
      <c r="D67" s="1152"/>
      <c r="E67" s="1165"/>
      <c r="F67" s="1191"/>
      <c r="G67" s="1174"/>
      <c r="H67" s="1167"/>
      <c r="I67" s="4"/>
      <c r="J67" s="4"/>
      <c r="K67" s="4"/>
      <c r="L67" s="2"/>
      <c r="M67" s="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2"/>
      <c r="BD67" s="4"/>
      <c r="BE67" s="4"/>
      <c r="BF67" s="4"/>
      <c r="BG67" s="4"/>
      <c r="BH67" s="4"/>
      <c r="BI67" s="4"/>
      <c r="BJ67" s="4"/>
      <c r="BK67" s="4"/>
      <c r="BL67" s="4"/>
      <c r="BM67" s="4"/>
      <c r="BN67" s="4"/>
      <c r="BO67" s="4"/>
      <c r="BP67" s="4"/>
      <c r="BQ67" s="4"/>
      <c r="BR67" s="4"/>
      <c r="BS67" s="4"/>
      <c r="BT67" s="4"/>
      <c r="BU67" s="4"/>
      <c r="BV67" s="4"/>
      <c r="BW67" s="4"/>
      <c r="BX67" s="2"/>
      <c r="BY67" s="2"/>
      <c r="BZ67" s="10"/>
      <c r="CA67" s="1186" t="s">
        <v>161</v>
      </c>
      <c r="CB67" s="1187"/>
      <c r="CC67" s="1187"/>
      <c r="CD67" s="1187"/>
      <c r="CE67" s="1170" t="s">
        <v>5</v>
      </c>
      <c r="CF67" s="1170"/>
      <c r="CG67" s="1170"/>
      <c r="CH67" s="1170"/>
      <c r="CI67" s="1170"/>
      <c r="CJ67" s="1170" t="s">
        <v>6</v>
      </c>
      <c r="CK67" s="1170"/>
      <c r="CL67" s="1170"/>
      <c r="CM67" s="1170"/>
      <c r="CN67" s="1171"/>
      <c r="CO67" s="150"/>
      <c r="CP67" s="73"/>
    </row>
    <row r="68" spans="2:94" s="26" customFormat="1" ht="19.5" customHeight="1" x14ac:dyDescent="0.15">
      <c r="B68" s="109"/>
      <c r="C68" s="1151" t="s">
        <v>18</v>
      </c>
      <c r="D68" s="1152"/>
      <c r="E68" s="1165"/>
      <c r="F68" s="17"/>
      <c r="G68" s="5"/>
      <c r="H68" s="18" t="s">
        <v>20</v>
      </c>
      <c r="I68" s="5"/>
      <c r="J68" s="20"/>
      <c r="K68" s="20"/>
      <c r="L68" s="19"/>
      <c r="M68" s="20"/>
      <c r="N68" s="20"/>
      <c r="O68" s="19"/>
      <c r="P68" s="19"/>
      <c r="Q68" s="19"/>
      <c r="R68" s="19"/>
      <c r="S68" s="19"/>
      <c r="T68" s="19"/>
      <c r="U68" s="20"/>
      <c r="V68" s="19"/>
      <c r="W68" s="19"/>
      <c r="X68" s="19"/>
      <c r="Y68" s="20"/>
      <c r="Z68" s="19"/>
      <c r="AA68" s="19"/>
      <c r="AB68" s="19"/>
      <c r="AC68" s="19"/>
      <c r="AD68" s="19"/>
      <c r="AE68" s="19"/>
      <c r="AF68" s="19"/>
      <c r="AG68" s="19"/>
      <c r="AH68" s="19"/>
      <c r="AI68" s="19"/>
      <c r="AJ68" s="19"/>
      <c r="AK68" s="19"/>
      <c r="AL68" s="19"/>
      <c r="AM68" s="20"/>
      <c r="AN68" s="19"/>
      <c r="AO68" s="19"/>
      <c r="AP68" s="19"/>
      <c r="AQ68" s="20"/>
      <c r="AR68" s="19"/>
      <c r="AS68" s="5"/>
      <c r="AT68" s="5"/>
      <c r="AU68" s="20"/>
      <c r="AV68" s="19"/>
      <c r="AW68" s="19"/>
      <c r="AX68" s="19"/>
      <c r="AY68" s="19"/>
      <c r="AZ68" s="19"/>
      <c r="BA68" s="20"/>
      <c r="BB68" s="19"/>
      <c r="BC68" s="20"/>
      <c r="BD68" s="19"/>
      <c r="BE68" s="19"/>
      <c r="BF68" s="19"/>
      <c r="BG68" s="19"/>
      <c r="BH68" s="19"/>
      <c r="BI68" s="19"/>
      <c r="BJ68" s="19"/>
      <c r="BK68" s="19"/>
      <c r="BL68" s="20"/>
      <c r="BM68" s="20"/>
      <c r="BN68" s="20"/>
      <c r="BO68" s="20"/>
      <c r="BP68" s="20"/>
      <c r="BQ68" s="20"/>
      <c r="BR68" s="20"/>
      <c r="BS68" s="20"/>
      <c r="BT68" s="20"/>
      <c r="BU68" s="20"/>
      <c r="BV68" s="19"/>
      <c r="BW68" s="19"/>
      <c r="BX68" s="19"/>
      <c r="BY68" s="19"/>
      <c r="BZ68" s="27"/>
      <c r="CA68" s="1166" t="s">
        <v>28</v>
      </c>
      <c r="CB68" s="1167"/>
      <c r="CC68" s="1170"/>
      <c r="CD68" s="1170"/>
      <c r="CE68" s="1170"/>
      <c r="CF68" s="1170"/>
      <c r="CG68" s="1170"/>
      <c r="CH68" s="1170"/>
      <c r="CI68" s="1170"/>
      <c r="CJ68" s="1170"/>
      <c r="CK68" s="1170"/>
      <c r="CL68" s="1170"/>
      <c r="CM68" s="1170"/>
      <c r="CN68" s="1171"/>
      <c r="CO68" s="150"/>
      <c r="CP68" s="73"/>
    </row>
    <row r="69" spans="2:94" s="26" customFormat="1" ht="19.5" customHeight="1" x14ac:dyDescent="0.15">
      <c r="B69" s="109"/>
      <c r="C69" s="1151">
        <f>IF(C29&lt;&gt;0,DAY(DATE(1989+$I$15,$M$15,$Q$15)+4),"")</f>
        <v>22</v>
      </c>
      <c r="D69" s="1152"/>
      <c r="E69" s="1165"/>
      <c r="F69" s="1190" t="s">
        <v>14</v>
      </c>
      <c r="G69" s="1172"/>
      <c r="H69" s="1173"/>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2"/>
      <c r="AT69" s="2"/>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25"/>
      <c r="CA69" s="1166"/>
      <c r="CB69" s="1167"/>
      <c r="CC69" s="1170"/>
      <c r="CD69" s="1170"/>
      <c r="CE69" s="1170"/>
      <c r="CF69" s="1170"/>
      <c r="CG69" s="1170"/>
      <c r="CH69" s="1170"/>
      <c r="CI69" s="1170"/>
      <c r="CJ69" s="1170"/>
      <c r="CK69" s="1170"/>
      <c r="CL69" s="1170"/>
      <c r="CM69" s="1170"/>
      <c r="CN69" s="1171"/>
      <c r="CO69" s="150"/>
      <c r="CP69" s="73"/>
    </row>
    <row r="70" spans="2:94" s="26" customFormat="1" ht="19.5" customHeight="1" x14ac:dyDescent="0.15">
      <c r="B70" s="109"/>
      <c r="C70" s="1151" t="s">
        <v>19</v>
      </c>
      <c r="D70" s="1152"/>
      <c r="E70" s="1165"/>
      <c r="F70" s="1191"/>
      <c r="G70" s="1174"/>
      <c r="H70" s="1167"/>
      <c r="I70" s="4"/>
      <c r="J70" s="4"/>
      <c r="K70" s="4"/>
      <c r="L70" s="2"/>
      <c r="M70" s="2"/>
      <c r="N70" s="2"/>
      <c r="O70" s="2"/>
      <c r="P70" s="2"/>
      <c r="Q70" s="2"/>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2"/>
      <c r="AS70" s="2"/>
      <c r="AT70" s="2"/>
      <c r="AU70" s="2"/>
      <c r="AV70" s="4"/>
      <c r="AW70" s="4"/>
      <c r="AX70" s="4"/>
      <c r="AY70" s="4"/>
      <c r="AZ70" s="4"/>
      <c r="BA70" s="4"/>
      <c r="BB70" s="2"/>
      <c r="BC70" s="2"/>
      <c r="BD70" s="2"/>
      <c r="BE70" s="2"/>
      <c r="BF70" s="2"/>
      <c r="BG70" s="2"/>
      <c r="BH70" s="2"/>
      <c r="BI70" s="2"/>
      <c r="BJ70" s="2"/>
      <c r="BK70" s="2"/>
      <c r="BL70" s="4"/>
      <c r="BM70" s="4"/>
      <c r="BN70" s="4"/>
      <c r="BO70" s="4"/>
      <c r="BP70" s="4"/>
      <c r="BQ70" s="4"/>
      <c r="BR70" s="2"/>
      <c r="BS70" s="2"/>
      <c r="BT70" s="2"/>
      <c r="BU70" s="2"/>
      <c r="BV70" s="2"/>
      <c r="BW70" s="2"/>
      <c r="BX70" s="2"/>
      <c r="BY70" s="2"/>
      <c r="BZ70" s="10"/>
      <c r="CA70" s="1166"/>
      <c r="CB70" s="1167"/>
      <c r="CC70" s="1170"/>
      <c r="CD70" s="1170"/>
      <c r="CE70" s="1170"/>
      <c r="CF70" s="1170"/>
      <c r="CG70" s="1170"/>
      <c r="CH70" s="1170"/>
      <c r="CI70" s="1170"/>
      <c r="CJ70" s="1170"/>
      <c r="CK70" s="1170"/>
      <c r="CL70" s="1170"/>
      <c r="CM70" s="1170"/>
      <c r="CN70" s="1171"/>
      <c r="CO70" s="150"/>
      <c r="CP70" s="73"/>
    </row>
    <row r="71" spans="2:94" s="26" customFormat="1" ht="19.5" customHeight="1" x14ac:dyDescent="0.15">
      <c r="B71" s="109"/>
      <c r="C71" s="1151" t="str">
        <f>IF(OR($I$15="",C67="",C69=""),"（   ）",TEXT(WEEKDAY(DATE(2018+$I$15,C67,C69)),"(aaa)"))</f>
        <v>（   ）</v>
      </c>
      <c r="D71" s="1152"/>
      <c r="E71" s="1165"/>
      <c r="F71" s="28"/>
      <c r="G71" s="2"/>
      <c r="H71" s="22" t="s">
        <v>20</v>
      </c>
      <c r="I71" s="2"/>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27"/>
      <c r="CA71" s="1166"/>
      <c r="CB71" s="1167"/>
      <c r="CC71" s="1175"/>
      <c r="CD71" s="1157"/>
      <c r="CE71" s="1157"/>
      <c r="CF71" s="1157"/>
      <c r="CG71" s="1157"/>
      <c r="CH71" s="1157"/>
      <c r="CI71" s="1157"/>
      <c r="CJ71" s="1157"/>
      <c r="CK71" s="1157"/>
      <c r="CL71" s="1157"/>
      <c r="CM71" s="1157"/>
      <c r="CN71" s="1176"/>
      <c r="CO71" s="150"/>
      <c r="CP71" s="73"/>
    </row>
    <row r="72" spans="2:94" s="26" customFormat="1" ht="3" customHeight="1" x14ac:dyDescent="0.15">
      <c r="B72" s="109"/>
      <c r="C72" s="102"/>
      <c r="D72" s="102"/>
      <c r="E72" s="23"/>
      <c r="F72" s="102"/>
      <c r="G72" s="102"/>
      <c r="H72" s="23"/>
      <c r="I72" s="2"/>
      <c r="J72" s="13"/>
      <c r="K72" s="2"/>
      <c r="L72" s="2"/>
      <c r="M72" s="10"/>
      <c r="N72" s="2"/>
      <c r="O72" s="2"/>
      <c r="P72" s="2"/>
      <c r="Q72" s="10"/>
      <c r="R72" s="2"/>
      <c r="S72" s="2"/>
      <c r="T72" s="2"/>
      <c r="U72" s="10"/>
      <c r="V72" s="2"/>
      <c r="W72" s="2"/>
      <c r="X72" s="2"/>
      <c r="Y72" s="2"/>
      <c r="Z72" s="13"/>
      <c r="AA72" s="2"/>
      <c r="AB72" s="2"/>
      <c r="AC72" s="10"/>
      <c r="AD72" s="2"/>
      <c r="AE72" s="2"/>
      <c r="AF72" s="2"/>
      <c r="AG72" s="2"/>
      <c r="AH72" s="13"/>
      <c r="AI72" s="2"/>
      <c r="AJ72" s="2"/>
      <c r="AK72" s="10"/>
      <c r="AL72" s="2"/>
      <c r="AM72" s="2"/>
      <c r="AN72" s="2"/>
      <c r="AO72" s="2"/>
      <c r="AP72" s="13"/>
      <c r="AQ72" s="2"/>
      <c r="AR72" s="2"/>
      <c r="AS72" s="10"/>
      <c r="AT72" s="2"/>
      <c r="AU72" s="2"/>
      <c r="AV72" s="2"/>
      <c r="AW72" s="10"/>
      <c r="AX72" s="2"/>
      <c r="AY72" s="2"/>
      <c r="AZ72" s="2"/>
      <c r="BA72" s="10"/>
      <c r="BB72" s="2"/>
      <c r="BC72" s="2"/>
      <c r="BD72" s="2"/>
      <c r="BE72" s="10"/>
      <c r="BF72" s="2"/>
      <c r="BG72" s="2"/>
      <c r="BH72" s="2"/>
      <c r="BI72" s="10"/>
      <c r="BJ72" s="2"/>
      <c r="BK72" s="2"/>
      <c r="BL72" s="2"/>
      <c r="BM72" s="2"/>
      <c r="BN72" s="13"/>
      <c r="BO72" s="2"/>
      <c r="BP72" s="2"/>
      <c r="BQ72" s="10"/>
      <c r="BR72" s="2"/>
      <c r="BS72" s="2"/>
      <c r="BT72" s="2"/>
      <c r="BU72" s="10"/>
      <c r="BV72" s="2"/>
      <c r="BW72" s="2"/>
      <c r="BX72" s="2"/>
      <c r="BY72" s="10"/>
      <c r="BZ72" s="29"/>
      <c r="CA72" s="1166"/>
      <c r="CB72" s="1167"/>
      <c r="CC72" s="1177"/>
      <c r="CD72" s="1152"/>
      <c r="CE72" s="1152"/>
      <c r="CF72" s="1152"/>
      <c r="CG72" s="1152"/>
      <c r="CH72" s="1152"/>
      <c r="CI72" s="1152"/>
      <c r="CJ72" s="1152"/>
      <c r="CK72" s="1152"/>
      <c r="CL72" s="1152"/>
      <c r="CM72" s="1152"/>
      <c r="CN72" s="1178"/>
      <c r="CO72" s="150"/>
      <c r="CP72" s="73"/>
    </row>
    <row r="73" spans="2:94" s="26" customFormat="1" ht="3" customHeight="1" thickBot="1" x14ac:dyDescent="0.2">
      <c r="B73" s="109"/>
      <c r="C73" s="103"/>
      <c r="D73" s="103"/>
      <c r="E73" s="24"/>
      <c r="F73" s="103"/>
      <c r="G73" s="103"/>
      <c r="H73" s="24"/>
      <c r="I73" s="5"/>
      <c r="J73" s="15"/>
      <c r="K73" s="6"/>
      <c r="L73" s="15"/>
      <c r="M73" s="5"/>
      <c r="N73" s="15"/>
      <c r="O73" s="5"/>
      <c r="P73" s="15"/>
      <c r="Q73" s="5"/>
      <c r="R73" s="15"/>
      <c r="S73" s="5"/>
      <c r="T73" s="15"/>
      <c r="U73" s="5"/>
      <c r="V73" s="15"/>
      <c r="W73" s="5"/>
      <c r="X73" s="15"/>
      <c r="Y73" s="5"/>
      <c r="Z73" s="15"/>
      <c r="AA73" s="5"/>
      <c r="AB73" s="15"/>
      <c r="AC73" s="6"/>
      <c r="AD73" s="15"/>
      <c r="AE73" s="5"/>
      <c r="AF73" s="15"/>
      <c r="AG73" s="5"/>
      <c r="AH73" s="15"/>
      <c r="AI73" s="5"/>
      <c r="AJ73" s="15"/>
      <c r="AK73" s="5"/>
      <c r="AL73" s="15"/>
      <c r="AM73" s="5"/>
      <c r="AN73" s="15"/>
      <c r="AO73" s="5"/>
      <c r="AP73" s="15"/>
      <c r="AQ73" s="6"/>
      <c r="AR73" s="5"/>
      <c r="AS73" s="5"/>
      <c r="AT73" s="15"/>
      <c r="AU73" s="5"/>
      <c r="AV73" s="15"/>
      <c r="AW73" s="5"/>
      <c r="AX73" s="15"/>
      <c r="AY73" s="5"/>
      <c r="AZ73" s="15"/>
      <c r="BA73" s="5"/>
      <c r="BB73" s="15"/>
      <c r="BC73" s="6"/>
      <c r="BD73" s="5"/>
      <c r="BE73" s="5"/>
      <c r="BF73" s="15"/>
      <c r="BG73" s="5"/>
      <c r="BH73" s="15"/>
      <c r="BI73" s="5"/>
      <c r="BJ73" s="15"/>
      <c r="BK73" s="6"/>
      <c r="BL73" s="5"/>
      <c r="BM73" s="5"/>
      <c r="BN73" s="15"/>
      <c r="BO73" s="5"/>
      <c r="BP73" s="15"/>
      <c r="BQ73" s="6"/>
      <c r="BR73" s="5"/>
      <c r="BS73" s="5"/>
      <c r="BT73" s="15"/>
      <c r="BU73" s="6"/>
      <c r="BV73" s="5"/>
      <c r="BW73" s="6"/>
      <c r="BX73" s="5"/>
      <c r="BY73" s="6"/>
      <c r="BZ73" s="30"/>
      <c r="CA73" s="1168"/>
      <c r="CB73" s="1169"/>
      <c r="CC73" s="1179"/>
      <c r="CD73" s="1180"/>
      <c r="CE73" s="1180"/>
      <c r="CF73" s="1180"/>
      <c r="CG73" s="1180"/>
      <c r="CH73" s="1180"/>
      <c r="CI73" s="1180"/>
      <c r="CJ73" s="1180"/>
      <c r="CK73" s="1180"/>
      <c r="CL73" s="1180"/>
      <c r="CM73" s="1180"/>
      <c r="CN73" s="1181"/>
      <c r="CO73" s="150"/>
      <c r="CP73" s="73"/>
    </row>
    <row r="74" spans="2:94" s="26" customFormat="1" ht="19.5" customHeight="1" x14ac:dyDescent="0.15">
      <c r="B74" s="109"/>
      <c r="C74" s="1188" t="s">
        <v>211</v>
      </c>
      <c r="D74" s="1157"/>
      <c r="E74" s="1189"/>
      <c r="F74" s="1172" t="s">
        <v>12</v>
      </c>
      <c r="G74" s="1172"/>
      <c r="H74" s="1173"/>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25"/>
      <c r="CA74" s="1182" t="s">
        <v>7</v>
      </c>
      <c r="CB74" s="1183"/>
      <c r="CC74" s="1183"/>
      <c r="CD74" s="1183"/>
      <c r="CE74" s="1184" t="s">
        <v>5</v>
      </c>
      <c r="CF74" s="1184"/>
      <c r="CG74" s="1184"/>
      <c r="CH74" s="1184"/>
      <c r="CI74" s="1184"/>
      <c r="CJ74" s="1184" t="s">
        <v>6</v>
      </c>
      <c r="CK74" s="1184"/>
      <c r="CL74" s="1184"/>
      <c r="CM74" s="1184"/>
      <c r="CN74" s="1185"/>
      <c r="CO74" s="150"/>
      <c r="CP74" s="73"/>
    </row>
    <row r="75" spans="2:94" s="26" customFormat="1" ht="19.5" customHeight="1" x14ac:dyDescent="0.15">
      <c r="B75" s="109"/>
      <c r="C75" s="1151" t="str">
        <f>IF(C27&lt;&gt;0,MONTH(DATE(1988+$I$15,$M$15,$Q$15)+5),"")</f>
        <v/>
      </c>
      <c r="D75" s="1152"/>
      <c r="E75" s="1165"/>
      <c r="F75" s="1174"/>
      <c r="G75" s="1174"/>
      <c r="H75" s="1167"/>
      <c r="I75" s="4"/>
      <c r="J75" s="4"/>
      <c r="K75" s="4"/>
      <c r="L75" s="2"/>
      <c r="M75" s="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2"/>
      <c r="BC75" s="2"/>
      <c r="BD75" s="2"/>
      <c r="BE75" s="4"/>
      <c r="BF75" s="2"/>
      <c r="BG75" s="2"/>
      <c r="BH75" s="2"/>
      <c r="BI75" s="2"/>
      <c r="BJ75" s="2"/>
      <c r="BK75" s="2"/>
      <c r="BL75" s="2"/>
      <c r="BM75" s="2"/>
      <c r="BN75" s="2"/>
      <c r="BO75" s="2"/>
      <c r="BP75" s="2"/>
      <c r="BQ75" s="2"/>
      <c r="BR75" s="2"/>
      <c r="BS75" s="2"/>
      <c r="BT75" s="2"/>
      <c r="BU75" s="2"/>
      <c r="BV75" s="2"/>
      <c r="BW75" s="2"/>
      <c r="BX75" s="2"/>
      <c r="BY75" s="2"/>
      <c r="BZ75" s="10"/>
      <c r="CA75" s="1186" t="s">
        <v>161</v>
      </c>
      <c r="CB75" s="1187"/>
      <c r="CC75" s="1187"/>
      <c r="CD75" s="1187"/>
      <c r="CE75" s="1170" t="s">
        <v>5</v>
      </c>
      <c r="CF75" s="1170"/>
      <c r="CG75" s="1170"/>
      <c r="CH75" s="1170"/>
      <c r="CI75" s="1170"/>
      <c r="CJ75" s="1170" t="s">
        <v>6</v>
      </c>
      <c r="CK75" s="1170"/>
      <c r="CL75" s="1170"/>
      <c r="CM75" s="1170"/>
      <c r="CN75" s="1171"/>
      <c r="CO75" s="150"/>
      <c r="CP75" s="73"/>
    </row>
    <row r="76" spans="2:94" s="26" customFormat="1" ht="19.5" customHeight="1" x14ac:dyDescent="0.15">
      <c r="B76" s="109"/>
      <c r="C76" s="1151" t="s">
        <v>18</v>
      </c>
      <c r="D76" s="1152"/>
      <c r="E76" s="1165"/>
      <c r="F76" s="17"/>
      <c r="G76" s="5"/>
      <c r="H76" s="18" t="s">
        <v>20</v>
      </c>
      <c r="I76" s="5"/>
      <c r="J76" s="20"/>
      <c r="K76" s="20"/>
      <c r="L76" s="19"/>
      <c r="M76" s="20"/>
      <c r="N76" s="20"/>
      <c r="O76" s="19"/>
      <c r="P76" s="19"/>
      <c r="Q76" s="20"/>
      <c r="R76" s="19"/>
      <c r="S76" s="19"/>
      <c r="T76" s="19"/>
      <c r="U76" s="20"/>
      <c r="V76" s="19"/>
      <c r="W76" s="20"/>
      <c r="X76" s="20"/>
      <c r="Y76" s="20"/>
      <c r="Z76" s="20"/>
      <c r="AA76" s="20"/>
      <c r="AB76" s="20"/>
      <c r="AC76" s="20"/>
      <c r="AD76" s="20"/>
      <c r="AE76" s="20"/>
      <c r="AF76" s="20"/>
      <c r="AG76" s="20"/>
      <c r="AH76" s="20"/>
      <c r="AI76" s="20"/>
      <c r="AJ76" s="20"/>
      <c r="AK76" s="20"/>
      <c r="AL76" s="20"/>
      <c r="AM76" s="20"/>
      <c r="AN76" s="19"/>
      <c r="AO76" s="5"/>
      <c r="AP76" s="5"/>
      <c r="AQ76" s="20"/>
      <c r="AR76" s="20"/>
      <c r="AS76" s="20"/>
      <c r="AT76" s="20"/>
      <c r="AU76" s="20"/>
      <c r="AV76" s="20"/>
      <c r="AW76" s="20"/>
      <c r="AX76" s="19"/>
      <c r="AY76" s="20"/>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27"/>
      <c r="CA76" s="1166" t="s">
        <v>28</v>
      </c>
      <c r="CB76" s="1167"/>
      <c r="CC76" s="1170"/>
      <c r="CD76" s="1170"/>
      <c r="CE76" s="1170"/>
      <c r="CF76" s="1170"/>
      <c r="CG76" s="1170"/>
      <c r="CH76" s="1170"/>
      <c r="CI76" s="1170"/>
      <c r="CJ76" s="1170"/>
      <c r="CK76" s="1170"/>
      <c r="CL76" s="1170"/>
      <c r="CM76" s="1170"/>
      <c r="CN76" s="1171"/>
      <c r="CO76" s="150"/>
      <c r="CP76" s="73"/>
    </row>
    <row r="77" spans="2:94" s="26" customFormat="1" ht="19.5" customHeight="1" x14ac:dyDescent="0.15">
      <c r="B77" s="109"/>
      <c r="C77" s="1151">
        <f>IF(C29&lt;&gt;0,DAY(DATE(1989+$I$15,$M$15,$Q$15)+5),"")</f>
        <v>23</v>
      </c>
      <c r="D77" s="1152"/>
      <c r="E77" s="1165"/>
      <c r="F77" s="1172" t="s">
        <v>14</v>
      </c>
      <c r="G77" s="1172"/>
      <c r="H77" s="1173"/>
      <c r="I77" s="16"/>
      <c r="J77" s="16"/>
      <c r="K77" s="16"/>
      <c r="L77" s="16"/>
      <c r="M77" s="16"/>
      <c r="N77" s="16"/>
      <c r="O77" s="16"/>
      <c r="P77" s="16"/>
      <c r="Q77" s="16"/>
      <c r="R77" s="16"/>
      <c r="S77" s="16"/>
      <c r="T77" s="16"/>
      <c r="U77" s="16"/>
      <c r="V77" s="16"/>
      <c r="W77" s="16"/>
      <c r="X77" s="108"/>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25"/>
      <c r="CA77" s="1166"/>
      <c r="CB77" s="1167"/>
      <c r="CC77" s="1170"/>
      <c r="CD77" s="1170"/>
      <c r="CE77" s="1170"/>
      <c r="CF77" s="1170"/>
      <c r="CG77" s="1170"/>
      <c r="CH77" s="1170"/>
      <c r="CI77" s="1170"/>
      <c r="CJ77" s="1170"/>
      <c r="CK77" s="1170"/>
      <c r="CL77" s="1170"/>
      <c r="CM77" s="1170"/>
      <c r="CN77" s="1171"/>
      <c r="CO77" s="150"/>
      <c r="CP77" s="73"/>
    </row>
    <row r="78" spans="2:94" s="26" customFormat="1" ht="19.5" customHeight="1" x14ac:dyDescent="0.15">
      <c r="B78" s="109"/>
      <c r="C78" s="1151" t="s">
        <v>19</v>
      </c>
      <c r="D78" s="1152"/>
      <c r="E78" s="1165"/>
      <c r="F78" s="1174"/>
      <c r="G78" s="1174"/>
      <c r="H78" s="1167"/>
      <c r="I78" s="4"/>
      <c r="J78" s="4"/>
      <c r="K78" s="4"/>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10"/>
      <c r="CA78" s="1166"/>
      <c r="CB78" s="1167"/>
      <c r="CC78" s="1170"/>
      <c r="CD78" s="1170"/>
      <c r="CE78" s="1170"/>
      <c r="CF78" s="1170"/>
      <c r="CG78" s="1170"/>
      <c r="CH78" s="1170"/>
      <c r="CI78" s="1170"/>
      <c r="CJ78" s="1170"/>
      <c r="CK78" s="1170"/>
      <c r="CL78" s="1170"/>
      <c r="CM78" s="1170"/>
      <c r="CN78" s="1171"/>
      <c r="CO78" s="150"/>
      <c r="CP78" s="73"/>
    </row>
    <row r="79" spans="2:94" s="26" customFormat="1" ht="19.5" customHeight="1" x14ac:dyDescent="0.15">
      <c r="B79" s="109"/>
      <c r="C79" s="1151" t="str">
        <f>IF(OR($I$15="",C75="",C77=""),"（   ）",TEXT(WEEKDAY(DATE(2018+$I$15,C75,C77)),"(aaa)"))</f>
        <v>（   ）</v>
      </c>
      <c r="D79" s="1152"/>
      <c r="E79" s="1165"/>
      <c r="F79" s="28"/>
      <c r="G79" s="2"/>
      <c r="H79" s="22" t="s">
        <v>20</v>
      </c>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27"/>
      <c r="CA79" s="1166"/>
      <c r="CB79" s="1167"/>
      <c r="CC79" s="1175"/>
      <c r="CD79" s="1157"/>
      <c r="CE79" s="1157"/>
      <c r="CF79" s="1157"/>
      <c r="CG79" s="1157"/>
      <c r="CH79" s="1157"/>
      <c r="CI79" s="1157"/>
      <c r="CJ79" s="1157"/>
      <c r="CK79" s="1157"/>
      <c r="CL79" s="1157"/>
      <c r="CM79" s="1157"/>
      <c r="CN79" s="1176"/>
      <c r="CO79" s="150"/>
      <c r="CP79" s="73"/>
    </row>
    <row r="80" spans="2:94" ht="3" customHeight="1" x14ac:dyDescent="0.15">
      <c r="C80" s="31"/>
      <c r="D80" s="2"/>
      <c r="E80" s="10"/>
      <c r="F80" s="2"/>
      <c r="G80" s="28"/>
      <c r="H80" s="23"/>
      <c r="I80" s="2"/>
      <c r="J80" s="13"/>
      <c r="K80" s="2"/>
      <c r="L80" s="2"/>
      <c r="M80" s="10"/>
      <c r="N80" s="2"/>
      <c r="O80" s="2"/>
      <c r="P80" s="2"/>
      <c r="Q80" s="10"/>
      <c r="R80" s="2"/>
      <c r="S80" s="2"/>
      <c r="T80" s="2"/>
      <c r="U80" s="10"/>
      <c r="V80" s="2"/>
      <c r="W80" s="2"/>
      <c r="X80" s="2"/>
      <c r="Y80" s="2"/>
      <c r="Z80" s="13"/>
      <c r="AA80" s="2"/>
      <c r="AB80" s="2"/>
      <c r="AC80" s="10"/>
      <c r="AD80" s="2"/>
      <c r="AE80" s="2"/>
      <c r="AF80" s="2"/>
      <c r="AG80" s="2"/>
      <c r="AH80" s="13"/>
      <c r="AI80" s="2"/>
      <c r="AJ80" s="2"/>
      <c r="AK80" s="10"/>
      <c r="AL80" s="2"/>
      <c r="AM80" s="2"/>
      <c r="AN80" s="2"/>
      <c r="AO80" s="2"/>
      <c r="AP80" s="13"/>
      <c r="AQ80" s="2"/>
      <c r="AR80" s="2"/>
      <c r="AS80" s="10"/>
      <c r="AT80" s="2"/>
      <c r="AU80" s="2"/>
      <c r="AV80" s="2"/>
      <c r="AW80" s="10"/>
      <c r="AX80" s="2"/>
      <c r="AY80" s="2"/>
      <c r="AZ80" s="2"/>
      <c r="BA80" s="10"/>
      <c r="BB80" s="2"/>
      <c r="BC80" s="2"/>
      <c r="BD80" s="2"/>
      <c r="BE80" s="10"/>
      <c r="BF80" s="2"/>
      <c r="BG80" s="2"/>
      <c r="BH80" s="2"/>
      <c r="BI80" s="10"/>
      <c r="BJ80" s="2"/>
      <c r="BK80" s="2"/>
      <c r="BL80" s="2"/>
      <c r="BM80" s="2"/>
      <c r="BN80" s="13"/>
      <c r="BO80" s="2"/>
      <c r="BP80" s="2"/>
      <c r="BQ80" s="10"/>
      <c r="BR80" s="2"/>
      <c r="BS80" s="2">
        <v>2</v>
      </c>
      <c r="BT80" s="2"/>
      <c r="BU80" s="10"/>
      <c r="BV80" s="2"/>
      <c r="BW80" s="2"/>
      <c r="BX80" s="2"/>
      <c r="BY80" s="10"/>
      <c r="BZ80" s="29"/>
      <c r="CA80" s="1166"/>
      <c r="CB80" s="1167"/>
      <c r="CC80" s="1177"/>
      <c r="CD80" s="1152"/>
      <c r="CE80" s="1152"/>
      <c r="CF80" s="1152"/>
      <c r="CG80" s="1152"/>
      <c r="CH80" s="1152"/>
      <c r="CI80" s="1152"/>
      <c r="CJ80" s="1152"/>
      <c r="CK80" s="1152"/>
      <c r="CL80" s="1152"/>
      <c r="CM80" s="1152"/>
      <c r="CN80" s="1178"/>
      <c r="CO80" s="150"/>
    </row>
    <row r="81" spans="2:94" ht="3" customHeight="1" thickBot="1" x14ac:dyDescent="0.2">
      <c r="C81" s="32"/>
      <c r="D81" s="33"/>
      <c r="E81" s="34"/>
      <c r="F81" s="33"/>
      <c r="G81" s="35"/>
      <c r="H81" s="36"/>
      <c r="I81" s="33"/>
      <c r="J81" s="37"/>
      <c r="K81" s="34"/>
      <c r="L81" s="37"/>
      <c r="M81" s="33"/>
      <c r="N81" s="37"/>
      <c r="O81" s="33"/>
      <c r="P81" s="37"/>
      <c r="Q81" s="33"/>
      <c r="R81" s="37"/>
      <c r="S81" s="33"/>
      <c r="T81" s="37"/>
      <c r="U81" s="33"/>
      <c r="V81" s="37"/>
      <c r="W81" s="33"/>
      <c r="X81" s="37"/>
      <c r="Y81" s="33"/>
      <c r="Z81" s="37"/>
      <c r="AA81" s="33"/>
      <c r="AB81" s="37"/>
      <c r="AC81" s="34"/>
      <c r="AD81" s="37"/>
      <c r="AE81" s="33"/>
      <c r="AF81" s="37"/>
      <c r="AG81" s="33"/>
      <c r="AH81" s="37"/>
      <c r="AI81" s="33"/>
      <c r="AJ81" s="37"/>
      <c r="AK81" s="33"/>
      <c r="AL81" s="37"/>
      <c r="AM81" s="33"/>
      <c r="AN81" s="37"/>
      <c r="AO81" s="33"/>
      <c r="AP81" s="37"/>
      <c r="AQ81" s="33"/>
      <c r="AR81" s="37"/>
      <c r="AS81" s="33"/>
      <c r="AT81" s="37"/>
      <c r="AU81" s="33"/>
      <c r="AV81" s="37"/>
      <c r="AW81" s="33"/>
      <c r="AX81" s="37"/>
      <c r="AY81" s="33"/>
      <c r="AZ81" s="37"/>
      <c r="BA81" s="33"/>
      <c r="BB81" s="37"/>
      <c r="BC81" s="34"/>
      <c r="BD81" s="33"/>
      <c r="BE81" s="33"/>
      <c r="BF81" s="37"/>
      <c r="BG81" s="33"/>
      <c r="BH81" s="37"/>
      <c r="BI81" s="33"/>
      <c r="BJ81" s="37"/>
      <c r="BK81" s="34"/>
      <c r="BL81" s="33"/>
      <c r="BM81" s="33"/>
      <c r="BN81" s="37"/>
      <c r="BO81" s="33"/>
      <c r="BP81" s="37"/>
      <c r="BQ81" s="34"/>
      <c r="BR81" s="33"/>
      <c r="BS81" s="33"/>
      <c r="BT81" s="37"/>
      <c r="BU81" s="34"/>
      <c r="BV81" s="33"/>
      <c r="BW81" s="34"/>
      <c r="BX81" s="33"/>
      <c r="BY81" s="34"/>
      <c r="BZ81" s="38"/>
      <c r="CA81" s="1168"/>
      <c r="CB81" s="1169"/>
      <c r="CC81" s="1179"/>
      <c r="CD81" s="1180"/>
      <c r="CE81" s="1180"/>
      <c r="CF81" s="1180"/>
      <c r="CG81" s="1180"/>
      <c r="CH81" s="1180"/>
      <c r="CI81" s="1180"/>
      <c r="CJ81" s="1180"/>
      <c r="CK81" s="1180"/>
      <c r="CL81" s="1180"/>
      <c r="CM81" s="1180"/>
      <c r="CN81" s="1181"/>
      <c r="CO81" s="150"/>
    </row>
    <row r="82" spans="2:94" ht="19.5" customHeight="1" x14ac:dyDescent="0.15">
      <c r="C82" s="1188" t="s">
        <v>212</v>
      </c>
      <c r="D82" s="1157"/>
      <c r="E82" s="1189"/>
      <c r="F82" s="1172" t="s">
        <v>12</v>
      </c>
      <c r="G82" s="1172"/>
      <c r="H82" s="1173"/>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25"/>
      <c r="CA82" s="1182" t="s">
        <v>7</v>
      </c>
      <c r="CB82" s="1183"/>
      <c r="CC82" s="1183"/>
      <c r="CD82" s="1183"/>
      <c r="CE82" s="1184" t="s">
        <v>5</v>
      </c>
      <c r="CF82" s="1184"/>
      <c r="CG82" s="1184"/>
      <c r="CH82" s="1184"/>
      <c r="CI82" s="1184"/>
      <c r="CJ82" s="1184" t="s">
        <v>6</v>
      </c>
      <c r="CK82" s="1184"/>
      <c r="CL82" s="1184"/>
      <c r="CM82" s="1184"/>
      <c r="CN82" s="1185"/>
      <c r="CO82" s="150"/>
    </row>
    <row r="83" spans="2:94" ht="19.5" customHeight="1" x14ac:dyDescent="0.15">
      <c r="B83" s="9"/>
      <c r="C83" s="1151" t="str">
        <f>IF(C27&lt;&gt;0,MONTH(DATE(1988+$I$15,$M$15,$Q$15)+6),"")</f>
        <v/>
      </c>
      <c r="D83" s="1152"/>
      <c r="E83" s="1165"/>
      <c r="F83" s="1174"/>
      <c r="G83" s="1174"/>
      <c r="H83" s="1167"/>
      <c r="I83" s="4"/>
      <c r="J83" s="4"/>
      <c r="K83" s="4"/>
      <c r="L83" s="2"/>
      <c r="M83" s="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2"/>
      <c r="BC83" s="2"/>
      <c r="BD83" s="2"/>
      <c r="BE83" s="4"/>
      <c r="BF83" s="2"/>
      <c r="BG83" s="2"/>
      <c r="BH83" s="2"/>
      <c r="BI83" s="2"/>
      <c r="BJ83" s="2"/>
      <c r="BK83" s="2"/>
      <c r="BL83" s="2"/>
      <c r="BM83" s="2"/>
      <c r="BN83" s="2"/>
      <c r="BO83" s="2"/>
      <c r="BP83" s="2"/>
      <c r="BQ83" s="2"/>
      <c r="BR83" s="2"/>
      <c r="BS83" s="2"/>
      <c r="BT83" s="2"/>
      <c r="BU83" s="2"/>
      <c r="BV83" s="2"/>
      <c r="BW83" s="2"/>
      <c r="BX83" s="2"/>
      <c r="BY83" s="2"/>
      <c r="BZ83" s="10"/>
      <c r="CA83" s="1186" t="s">
        <v>161</v>
      </c>
      <c r="CB83" s="1187"/>
      <c r="CC83" s="1187"/>
      <c r="CD83" s="1187"/>
      <c r="CE83" s="1170" t="s">
        <v>5</v>
      </c>
      <c r="CF83" s="1170"/>
      <c r="CG83" s="1170"/>
      <c r="CH83" s="1170"/>
      <c r="CI83" s="1170"/>
      <c r="CJ83" s="1170" t="s">
        <v>6</v>
      </c>
      <c r="CK83" s="1170"/>
      <c r="CL83" s="1170"/>
      <c r="CM83" s="1170"/>
      <c r="CN83" s="1171"/>
      <c r="CO83" s="150"/>
    </row>
    <row r="84" spans="2:94" ht="19.5" customHeight="1" x14ac:dyDescent="0.15">
      <c r="B84" s="9"/>
      <c r="C84" s="1151" t="s">
        <v>18</v>
      </c>
      <c r="D84" s="1152"/>
      <c r="E84" s="1165"/>
      <c r="F84" s="17"/>
      <c r="G84" s="5"/>
      <c r="H84" s="18" t="s">
        <v>20</v>
      </c>
      <c r="I84" s="5"/>
      <c r="J84" s="20"/>
      <c r="K84" s="20"/>
      <c r="L84" s="19"/>
      <c r="M84" s="20"/>
      <c r="N84" s="20"/>
      <c r="O84" s="19"/>
      <c r="P84" s="19"/>
      <c r="Q84" s="20"/>
      <c r="R84" s="19"/>
      <c r="S84" s="19"/>
      <c r="T84" s="19"/>
      <c r="U84" s="20"/>
      <c r="V84" s="19"/>
      <c r="W84" s="20"/>
      <c r="X84" s="20"/>
      <c r="Y84" s="20"/>
      <c r="Z84" s="20"/>
      <c r="AA84" s="20"/>
      <c r="AB84" s="20"/>
      <c r="AC84" s="20"/>
      <c r="AD84" s="20"/>
      <c r="AE84" s="20"/>
      <c r="AF84" s="20"/>
      <c r="AG84" s="20"/>
      <c r="AH84" s="20"/>
      <c r="AI84" s="20"/>
      <c r="AJ84" s="20"/>
      <c r="AK84" s="20"/>
      <c r="AL84" s="20"/>
      <c r="AM84" s="20"/>
      <c r="AN84" s="19"/>
      <c r="AO84" s="5"/>
      <c r="AP84" s="5"/>
      <c r="AQ84" s="20"/>
      <c r="AR84" s="20"/>
      <c r="AS84" s="20"/>
      <c r="AT84" s="20"/>
      <c r="AU84" s="20"/>
      <c r="AV84" s="20"/>
      <c r="AW84" s="20"/>
      <c r="AX84" s="19"/>
      <c r="AY84" s="20"/>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27"/>
      <c r="CA84" s="1166" t="s">
        <v>28</v>
      </c>
      <c r="CB84" s="1167"/>
      <c r="CC84" s="1170"/>
      <c r="CD84" s="1170"/>
      <c r="CE84" s="1170"/>
      <c r="CF84" s="1170"/>
      <c r="CG84" s="1170"/>
      <c r="CH84" s="1170"/>
      <c r="CI84" s="1170"/>
      <c r="CJ84" s="1170"/>
      <c r="CK84" s="1170"/>
      <c r="CL84" s="1170"/>
      <c r="CM84" s="1170"/>
      <c r="CN84" s="1171"/>
      <c r="CO84" s="150"/>
    </row>
    <row r="85" spans="2:94" ht="19.5" customHeight="1" x14ac:dyDescent="0.15">
      <c r="B85" s="9"/>
      <c r="C85" s="1151">
        <f>IF(C29&lt;&gt;0,DAY(DATE(1989+$I$15,$M$15,$Q$15)+6),"")</f>
        <v>24</v>
      </c>
      <c r="D85" s="1152"/>
      <c r="E85" s="1165"/>
      <c r="F85" s="1172" t="s">
        <v>14</v>
      </c>
      <c r="G85" s="1172"/>
      <c r="H85" s="1173"/>
      <c r="I85" s="16"/>
      <c r="J85" s="16"/>
      <c r="K85" s="16"/>
      <c r="L85" s="16"/>
      <c r="M85" s="16"/>
      <c r="N85" s="16"/>
      <c r="O85" s="16"/>
      <c r="P85" s="16"/>
      <c r="Q85" s="16"/>
      <c r="R85" s="16"/>
      <c r="S85" s="16"/>
      <c r="T85" s="16"/>
      <c r="U85" s="16"/>
      <c r="V85" s="16"/>
      <c r="W85" s="16"/>
      <c r="X85" s="108"/>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25"/>
      <c r="CA85" s="1166"/>
      <c r="CB85" s="1167"/>
      <c r="CC85" s="1170"/>
      <c r="CD85" s="1170"/>
      <c r="CE85" s="1170"/>
      <c r="CF85" s="1170"/>
      <c r="CG85" s="1170"/>
      <c r="CH85" s="1170"/>
      <c r="CI85" s="1170"/>
      <c r="CJ85" s="1170"/>
      <c r="CK85" s="1170"/>
      <c r="CL85" s="1170"/>
      <c r="CM85" s="1170"/>
      <c r="CN85" s="1171"/>
      <c r="CO85" s="150"/>
    </row>
    <row r="86" spans="2:94" ht="19.5" customHeight="1" x14ac:dyDescent="0.15">
      <c r="B86" s="9"/>
      <c r="C86" s="1151" t="s">
        <v>19</v>
      </c>
      <c r="D86" s="1152"/>
      <c r="E86" s="1165"/>
      <c r="F86" s="1174"/>
      <c r="G86" s="1174"/>
      <c r="H86" s="1167"/>
      <c r="I86" s="4"/>
      <c r="J86" s="4"/>
      <c r="K86" s="4"/>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10"/>
      <c r="CA86" s="1166"/>
      <c r="CB86" s="1167"/>
      <c r="CC86" s="1170"/>
      <c r="CD86" s="1170"/>
      <c r="CE86" s="1170"/>
      <c r="CF86" s="1170"/>
      <c r="CG86" s="1170"/>
      <c r="CH86" s="1170"/>
      <c r="CI86" s="1170"/>
      <c r="CJ86" s="1170"/>
      <c r="CK86" s="1170"/>
      <c r="CL86" s="1170"/>
      <c r="CM86" s="1170"/>
      <c r="CN86" s="1171"/>
      <c r="CO86" s="150"/>
    </row>
    <row r="87" spans="2:94" ht="19.5" customHeight="1" x14ac:dyDescent="0.15">
      <c r="B87" s="9"/>
      <c r="C87" s="1151" t="str">
        <f>IF(OR($I$15="",C83="",C85=""),"（   ）",TEXT(WEEKDAY(DATE(2018+$I$15,C83,C85)),"(aaa)"))</f>
        <v>（   ）</v>
      </c>
      <c r="D87" s="1152"/>
      <c r="E87" s="1165"/>
      <c r="F87" s="28"/>
      <c r="G87" s="2"/>
      <c r="H87" s="22" t="s">
        <v>20</v>
      </c>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27"/>
      <c r="CA87" s="1166"/>
      <c r="CB87" s="1167"/>
      <c r="CC87" s="1175"/>
      <c r="CD87" s="1157"/>
      <c r="CE87" s="1157"/>
      <c r="CF87" s="1157"/>
      <c r="CG87" s="1157"/>
      <c r="CH87" s="1157"/>
      <c r="CI87" s="1157"/>
      <c r="CJ87" s="1157"/>
      <c r="CK87" s="1157"/>
      <c r="CL87" s="1157"/>
      <c r="CM87" s="1157"/>
      <c r="CN87" s="1176"/>
      <c r="CO87" s="150"/>
    </row>
    <row r="88" spans="2:94" ht="3" customHeight="1" x14ac:dyDescent="0.15">
      <c r="C88" s="31"/>
      <c r="D88" s="2"/>
      <c r="E88" s="10"/>
      <c r="F88" s="2"/>
      <c r="G88" s="28"/>
      <c r="H88" s="23"/>
      <c r="I88" s="2"/>
      <c r="J88" s="13"/>
      <c r="K88" s="2"/>
      <c r="L88" s="2"/>
      <c r="M88" s="10"/>
      <c r="N88" s="2"/>
      <c r="O88" s="2"/>
      <c r="P88" s="2"/>
      <c r="Q88" s="10"/>
      <c r="R88" s="2"/>
      <c r="S88" s="2"/>
      <c r="T88" s="2"/>
      <c r="U88" s="10"/>
      <c r="V88" s="2"/>
      <c r="W88" s="2"/>
      <c r="X88" s="2"/>
      <c r="Y88" s="2"/>
      <c r="Z88" s="13"/>
      <c r="AA88" s="2"/>
      <c r="AB88" s="2"/>
      <c r="AC88" s="10"/>
      <c r="AD88" s="2"/>
      <c r="AE88" s="2"/>
      <c r="AF88" s="2"/>
      <c r="AG88" s="2"/>
      <c r="AH88" s="13"/>
      <c r="AI88" s="2"/>
      <c r="AJ88" s="2"/>
      <c r="AK88" s="10"/>
      <c r="AL88" s="2"/>
      <c r="AM88" s="2"/>
      <c r="AN88" s="2"/>
      <c r="AO88" s="2"/>
      <c r="AP88" s="13"/>
      <c r="AQ88" s="2"/>
      <c r="AR88" s="2"/>
      <c r="AS88" s="10"/>
      <c r="AT88" s="2"/>
      <c r="AU88" s="2"/>
      <c r="AV88" s="2"/>
      <c r="AW88" s="10"/>
      <c r="AX88" s="2"/>
      <c r="AY88" s="2"/>
      <c r="AZ88" s="2"/>
      <c r="BA88" s="10"/>
      <c r="BB88" s="2"/>
      <c r="BC88" s="2"/>
      <c r="BD88" s="2"/>
      <c r="BE88" s="10"/>
      <c r="BF88" s="2"/>
      <c r="BG88" s="2"/>
      <c r="BH88" s="2"/>
      <c r="BI88" s="10"/>
      <c r="BJ88" s="2"/>
      <c r="BK88" s="2"/>
      <c r="BL88" s="2"/>
      <c r="BM88" s="2"/>
      <c r="BN88" s="13"/>
      <c r="BO88" s="2"/>
      <c r="BP88" s="2"/>
      <c r="BQ88" s="10"/>
      <c r="BR88" s="2"/>
      <c r="BS88" s="2">
        <v>3</v>
      </c>
      <c r="BT88" s="2"/>
      <c r="BU88" s="10"/>
      <c r="BV88" s="2"/>
      <c r="BW88" s="2"/>
      <c r="BX88" s="2"/>
      <c r="BY88" s="10"/>
      <c r="BZ88" s="29"/>
      <c r="CA88" s="1166"/>
      <c r="CB88" s="1167"/>
      <c r="CC88" s="1177"/>
      <c r="CD88" s="1152"/>
      <c r="CE88" s="1152"/>
      <c r="CF88" s="1152"/>
      <c r="CG88" s="1152"/>
      <c r="CH88" s="1152"/>
      <c r="CI88" s="1152"/>
      <c r="CJ88" s="1152"/>
      <c r="CK88" s="1152"/>
      <c r="CL88" s="1152"/>
      <c r="CM88" s="1152"/>
      <c r="CN88" s="1178"/>
      <c r="CO88" s="150"/>
    </row>
    <row r="89" spans="2:94" ht="3" customHeight="1" thickBot="1" x14ac:dyDescent="0.2">
      <c r="C89" s="32"/>
      <c r="D89" s="33"/>
      <c r="E89" s="34"/>
      <c r="F89" s="33"/>
      <c r="G89" s="35"/>
      <c r="H89" s="36"/>
      <c r="I89" s="33"/>
      <c r="J89" s="37"/>
      <c r="K89" s="34"/>
      <c r="L89" s="37"/>
      <c r="M89" s="33"/>
      <c r="N89" s="37"/>
      <c r="O89" s="33"/>
      <c r="P89" s="37"/>
      <c r="Q89" s="33"/>
      <c r="R89" s="37"/>
      <c r="S89" s="33"/>
      <c r="T89" s="37"/>
      <c r="U89" s="33"/>
      <c r="V89" s="37"/>
      <c r="W89" s="33"/>
      <c r="X89" s="37"/>
      <c r="Y89" s="33"/>
      <c r="Z89" s="37"/>
      <c r="AA89" s="33"/>
      <c r="AB89" s="37"/>
      <c r="AC89" s="34"/>
      <c r="AD89" s="37"/>
      <c r="AE89" s="33"/>
      <c r="AF89" s="37"/>
      <c r="AG89" s="33"/>
      <c r="AH89" s="37"/>
      <c r="AI89" s="33"/>
      <c r="AJ89" s="37"/>
      <c r="AK89" s="33"/>
      <c r="AL89" s="37"/>
      <c r="AM89" s="33"/>
      <c r="AN89" s="37"/>
      <c r="AO89" s="33"/>
      <c r="AP89" s="37"/>
      <c r="AQ89" s="33"/>
      <c r="AR89" s="37"/>
      <c r="AS89" s="33"/>
      <c r="AT89" s="37"/>
      <c r="AU89" s="33"/>
      <c r="AV89" s="37"/>
      <c r="AW89" s="33"/>
      <c r="AX89" s="37"/>
      <c r="AY89" s="33"/>
      <c r="AZ89" s="37"/>
      <c r="BA89" s="33"/>
      <c r="BB89" s="37"/>
      <c r="BC89" s="34"/>
      <c r="BD89" s="33"/>
      <c r="BE89" s="33"/>
      <c r="BF89" s="37"/>
      <c r="BG89" s="33"/>
      <c r="BH89" s="37"/>
      <c r="BI89" s="33"/>
      <c r="BJ89" s="37"/>
      <c r="BK89" s="34"/>
      <c r="BL89" s="33"/>
      <c r="BM89" s="33"/>
      <c r="BN89" s="37"/>
      <c r="BO89" s="33"/>
      <c r="BP89" s="37"/>
      <c r="BQ89" s="34"/>
      <c r="BR89" s="33"/>
      <c r="BS89" s="33"/>
      <c r="BT89" s="37"/>
      <c r="BU89" s="34"/>
      <c r="BV89" s="33"/>
      <c r="BW89" s="34"/>
      <c r="BX89" s="33"/>
      <c r="BY89" s="34"/>
      <c r="BZ89" s="38"/>
      <c r="CA89" s="1168"/>
      <c r="CB89" s="1169"/>
      <c r="CC89" s="1179"/>
      <c r="CD89" s="1180"/>
      <c r="CE89" s="1180"/>
      <c r="CF89" s="1180"/>
      <c r="CG89" s="1180"/>
      <c r="CH89" s="1180"/>
      <c r="CI89" s="1180"/>
      <c r="CJ89" s="1180"/>
      <c r="CK89" s="1180"/>
      <c r="CL89" s="1180"/>
      <c r="CM89" s="1180"/>
      <c r="CN89" s="1181"/>
      <c r="CO89" s="150"/>
    </row>
    <row r="90" spans="2:94" s="26" customFormat="1" ht="19.5" customHeight="1" x14ac:dyDescent="0.15">
      <c r="B90" s="109"/>
      <c r="C90" s="1188" t="s">
        <v>213</v>
      </c>
      <c r="D90" s="1157"/>
      <c r="E90" s="1189"/>
      <c r="F90" s="1172" t="s">
        <v>12</v>
      </c>
      <c r="G90" s="1172"/>
      <c r="H90" s="1173"/>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25"/>
      <c r="CA90" s="1182" t="s">
        <v>7</v>
      </c>
      <c r="CB90" s="1183"/>
      <c r="CC90" s="1183"/>
      <c r="CD90" s="1183"/>
      <c r="CE90" s="1184" t="s">
        <v>5</v>
      </c>
      <c r="CF90" s="1184"/>
      <c r="CG90" s="1184"/>
      <c r="CH90" s="1184"/>
      <c r="CI90" s="1184"/>
      <c r="CJ90" s="1184" t="s">
        <v>6</v>
      </c>
      <c r="CK90" s="1184"/>
      <c r="CL90" s="1184"/>
      <c r="CM90" s="1184"/>
      <c r="CN90" s="1185"/>
      <c r="CO90" s="150"/>
      <c r="CP90" s="73"/>
    </row>
    <row r="91" spans="2:94" s="26" customFormat="1" ht="19.5" customHeight="1" x14ac:dyDescent="0.15">
      <c r="B91" s="109"/>
      <c r="C91" s="1151" t="str">
        <f>IF(C27&lt;&gt;0,MONTH(DATE(1988+$I$15,$M$15,$Q$15)+7),"")</f>
        <v/>
      </c>
      <c r="D91" s="1152"/>
      <c r="E91" s="1165"/>
      <c r="F91" s="1174"/>
      <c r="G91" s="1174"/>
      <c r="H91" s="1167"/>
      <c r="I91" s="4"/>
      <c r="J91" s="4"/>
      <c r="K91" s="4"/>
      <c r="L91" s="2"/>
      <c r="M91" s="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2"/>
      <c r="BC91" s="2"/>
      <c r="BD91" s="2"/>
      <c r="BE91" s="4"/>
      <c r="BF91" s="2"/>
      <c r="BG91" s="2"/>
      <c r="BH91" s="2"/>
      <c r="BI91" s="2"/>
      <c r="BJ91" s="2"/>
      <c r="BK91" s="2"/>
      <c r="BL91" s="2"/>
      <c r="BM91" s="2"/>
      <c r="BN91" s="2"/>
      <c r="BO91" s="2"/>
      <c r="BP91" s="2"/>
      <c r="BQ91" s="2"/>
      <c r="BR91" s="2"/>
      <c r="BS91" s="2"/>
      <c r="BT91" s="2"/>
      <c r="BU91" s="2"/>
      <c r="BV91" s="2"/>
      <c r="BW91" s="2"/>
      <c r="BX91" s="2"/>
      <c r="BY91" s="2"/>
      <c r="BZ91" s="10"/>
      <c r="CA91" s="1186" t="s">
        <v>161</v>
      </c>
      <c r="CB91" s="1187"/>
      <c r="CC91" s="1187"/>
      <c r="CD91" s="1187"/>
      <c r="CE91" s="1170" t="s">
        <v>5</v>
      </c>
      <c r="CF91" s="1170"/>
      <c r="CG91" s="1170"/>
      <c r="CH91" s="1170"/>
      <c r="CI91" s="1170"/>
      <c r="CJ91" s="1170" t="s">
        <v>6</v>
      </c>
      <c r="CK91" s="1170"/>
      <c r="CL91" s="1170"/>
      <c r="CM91" s="1170"/>
      <c r="CN91" s="1171"/>
      <c r="CO91" s="150"/>
      <c r="CP91" s="73"/>
    </row>
    <row r="92" spans="2:94" s="26" customFormat="1" ht="19.5" customHeight="1" x14ac:dyDescent="0.15">
      <c r="B92" s="109"/>
      <c r="C92" s="1151" t="s">
        <v>18</v>
      </c>
      <c r="D92" s="1152"/>
      <c r="E92" s="1165"/>
      <c r="F92" s="17"/>
      <c r="G92" s="5"/>
      <c r="H92" s="18" t="s">
        <v>20</v>
      </c>
      <c r="I92" s="5"/>
      <c r="J92" s="20"/>
      <c r="K92" s="20"/>
      <c r="L92" s="19"/>
      <c r="M92" s="20"/>
      <c r="N92" s="20"/>
      <c r="O92" s="19"/>
      <c r="P92" s="19"/>
      <c r="Q92" s="20"/>
      <c r="R92" s="19"/>
      <c r="S92" s="19"/>
      <c r="T92" s="19"/>
      <c r="U92" s="20"/>
      <c r="V92" s="19"/>
      <c r="W92" s="20"/>
      <c r="X92" s="20"/>
      <c r="Y92" s="20"/>
      <c r="Z92" s="20"/>
      <c r="AA92" s="20"/>
      <c r="AB92" s="20"/>
      <c r="AC92" s="20"/>
      <c r="AD92" s="20"/>
      <c r="AE92" s="20"/>
      <c r="AF92" s="20"/>
      <c r="AG92" s="20"/>
      <c r="AH92" s="20"/>
      <c r="AI92" s="20"/>
      <c r="AJ92" s="20"/>
      <c r="AK92" s="20"/>
      <c r="AL92" s="20"/>
      <c r="AM92" s="20"/>
      <c r="AN92" s="19"/>
      <c r="AO92" s="5"/>
      <c r="AP92" s="5"/>
      <c r="AQ92" s="20"/>
      <c r="AR92" s="20"/>
      <c r="AS92" s="20"/>
      <c r="AT92" s="20"/>
      <c r="AU92" s="20"/>
      <c r="AV92" s="20"/>
      <c r="AW92" s="20"/>
      <c r="AX92" s="19"/>
      <c r="AY92" s="20"/>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27"/>
      <c r="CA92" s="1166" t="s">
        <v>28</v>
      </c>
      <c r="CB92" s="1167"/>
      <c r="CC92" s="1170"/>
      <c r="CD92" s="1170"/>
      <c r="CE92" s="1170"/>
      <c r="CF92" s="1170"/>
      <c r="CG92" s="1170"/>
      <c r="CH92" s="1170"/>
      <c r="CI92" s="1170"/>
      <c r="CJ92" s="1170"/>
      <c r="CK92" s="1170"/>
      <c r="CL92" s="1170"/>
      <c r="CM92" s="1170"/>
      <c r="CN92" s="1171"/>
      <c r="CO92" s="150"/>
      <c r="CP92" s="73"/>
    </row>
    <row r="93" spans="2:94" s="26" customFormat="1" ht="19.5" customHeight="1" x14ac:dyDescent="0.15">
      <c r="B93" s="109"/>
      <c r="C93" s="1151">
        <f>IF(C29&lt;&gt;0,DAY(DATE(1989+$I$15,$M$15,$Q$15)+7),"")</f>
        <v>25</v>
      </c>
      <c r="D93" s="1152"/>
      <c r="E93" s="1165"/>
      <c r="F93" s="1172" t="s">
        <v>14</v>
      </c>
      <c r="G93" s="1172"/>
      <c r="H93" s="1173"/>
      <c r="I93" s="16"/>
      <c r="J93" s="16"/>
      <c r="K93" s="16"/>
      <c r="L93" s="16"/>
      <c r="M93" s="16"/>
      <c r="N93" s="16"/>
      <c r="O93" s="16"/>
      <c r="P93" s="16"/>
      <c r="Q93" s="16"/>
      <c r="R93" s="16"/>
      <c r="S93" s="16"/>
      <c r="T93" s="16"/>
      <c r="U93" s="16"/>
      <c r="V93" s="16"/>
      <c r="W93" s="16"/>
      <c r="X93" s="108"/>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25"/>
      <c r="CA93" s="1166"/>
      <c r="CB93" s="1167"/>
      <c r="CC93" s="1170"/>
      <c r="CD93" s="1170"/>
      <c r="CE93" s="1170"/>
      <c r="CF93" s="1170"/>
      <c r="CG93" s="1170"/>
      <c r="CH93" s="1170"/>
      <c r="CI93" s="1170"/>
      <c r="CJ93" s="1170"/>
      <c r="CK93" s="1170"/>
      <c r="CL93" s="1170"/>
      <c r="CM93" s="1170"/>
      <c r="CN93" s="1171"/>
      <c r="CO93" s="150"/>
      <c r="CP93" s="73"/>
    </row>
    <row r="94" spans="2:94" s="26" customFormat="1" ht="19.5" customHeight="1" x14ac:dyDescent="0.15">
      <c r="B94" s="109"/>
      <c r="C94" s="1151" t="s">
        <v>19</v>
      </c>
      <c r="D94" s="1152"/>
      <c r="E94" s="1165"/>
      <c r="F94" s="1174"/>
      <c r="G94" s="1174"/>
      <c r="H94" s="1167"/>
      <c r="I94" s="4"/>
      <c r="J94" s="4"/>
      <c r="K94" s="4"/>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10"/>
      <c r="CA94" s="1166"/>
      <c r="CB94" s="1167"/>
      <c r="CC94" s="1170"/>
      <c r="CD94" s="1170"/>
      <c r="CE94" s="1170"/>
      <c r="CF94" s="1170"/>
      <c r="CG94" s="1170"/>
      <c r="CH94" s="1170"/>
      <c r="CI94" s="1170"/>
      <c r="CJ94" s="1170"/>
      <c r="CK94" s="1170"/>
      <c r="CL94" s="1170"/>
      <c r="CM94" s="1170"/>
      <c r="CN94" s="1171"/>
      <c r="CO94" s="150"/>
      <c r="CP94" s="73"/>
    </row>
    <row r="95" spans="2:94" s="26" customFormat="1" ht="19.5" customHeight="1" x14ac:dyDescent="0.15">
      <c r="B95" s="109"/>
      <c r="C95" s="1151" t="str">
        <f>IF(OR($I$15="",C91="",C93=""),"（   ）",TEXT(WEEKDAY(DATE(2018+$I$15,C91,C93)),"(aaa)"))</f>
        <v>（   ）</v>
      </c>
      <c r="D95" s="1152"/>
      <c r="E95" s="1165"/>
      <c r="F95" s="28"/>
      <c r="G95" s="2"/>
      <c r="H95" s="22" t="s">
        <v>20</v>
      </c>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27"/>
      <c r="CA95" s="1166"/>
      <c r="CB95" s="1167"/>
      <c r="CC95" s="1175"/>
      <c r="CD95" s="1157"/>
      <c r="CE95" s="1157"/>
      <c r="CF95" s="1157"/>
      <c r="CG95" s="1157"/>
      <c r="CH95" s="1157"/>
      <c r="CI95" s="1157"/>
      <c r="CJ95" s="1157"/>
      <c r="CK95" s="1157"/>
      <c r="CL95" s="1157"/>
      <c r="CM95" s="1157"/>
      <c r="CN95" s="1176"/>
      <c r="CO95" s="150"/>
      <c r="CP95" s="73"/>
    </row>
    <row r="96" spans="2:94" s="26" customFormat="1" ht="3" customHeight="1" x14ac:dyDescent="0.15">
      <c r="B96" s="109"/>
      <c r="C96" s="31"/>
      <c r="D96" s="2"/>
      <c r="E96" s="10"/>
      <c r="F96" s="2"/>
      <c r="G96" s="28"/>
      <c r="H96" s="23"/>
      <c r="I96" s="2"/>
      <c r="J96" s="13"/>
      <c r="K96" s="2"/>
      <c r="L96" s="2"/>
      <c r="M96" s="10"/>
      <c r="N96" s="2"/>
      <c r="O96" s="2"/>
      <c r="P96" s="2"/>
      <c r="Q96" s="10"/>
      <c r="R96" s="2"/>
      <c r="S96" s="2"/>
      <c r="T96" s="2"/>
      <c r="U96" s="10"/>
      <c r="V96" s="2"/>
      <c r="W96" s="2"/>
      <c r="X96" s="2"/>
      <c r="Y96" s="2"/>
      <c r="Z96" s="13"/>
      <c r="AA96" s="2"/>
      <c r="AB96" s="2"/>
      <c r="AC96" s="10"/>
      <c r="AD96" s="2"/>
      <c r="AE96" s="2"/>
      <c r="AF96" s="2"/>
      <c r="AG96" s="2"/>
      <c r="AH96" s="13"/>
      <c r="AI96" s="2"/>
      <c r="AJ96" s="2"/>
      <c r="AK96" s="10"/>
      <c r="AL96" s="2"/>
      <c r="AM96" s="2"/>
      <c r="AN96" s="2"/>
      <c r="AO96" s="2"/>
      <c r="AP96" s="13"/>
      <c r="AQ96" s="2"/>
      <c r="AR96" s="2"/>
      <c r="AS96" s="10"/>
      <c r="AT96" s="2"/>
      <c r="AU96" s="2"/>
      <c r="AV96" s="2"/>
      <c r="AW96" s="10"/>
      <c r="AX96" s="2"/>
      <c r="AY96" s="2"/>
      <c r="AZ96" s="2"/>
      <c r="BA96" s="10"/>
      <c r="BB96" s="2"/>
      <c r="BC96" s="2"/>
      <c r="BD96" s="2"/>
      <c r="BE96" s="10"/>
      <c r="BF96" s="2"/>
      <c r="BG96" s="2"/>
      <c r="BH96" s="2"/>
      <c r="BI96" s="10"/>
      <c r="BJ96" s="2"/>
      <c r="BK96" s="2"/>
      <c r="BL96" s="2"/>
      <c r="BM96" s="2"/>
      <c r="BN96" s="13"/>
      <c r="BO96" s="2"/>
      <c r="BP96" s="2"/>
      <c r="BQ96" s="10"/>
      <c r="BR96" s="2"/>
      <c r="BS96" s="2">
        <v>4</v>
      </c>
      <c r="BT96" s="2"/>
      <c r="BU96" s="10"/>
      <c r="BV96" s="2"/>
      <c r="BW96" s="2"/>
      <c r="BX96" s="2"/>
      <c r="BY96" s="10"/>
      <c r="BZ96" s="29"/>
      <c r="CA96" s="1166"/>
      <c r="CB96" s="1167"/>
      <c r="CC96" s="1177"/>
      <c r="CD96" s="1152"/>
      <c r="CE96" s="1152"/>
      <c r="CF96" s="1152"/>
      <c r="CG96" s="1152"/>
      <c r="CH96" s="1152"/>
      <c r="CI96" s="1152"/>
      <c r="CJ96" s="1152"/>
      <c r="CK96" s="1152"/>
      <c r="CL96" s="1152"/>
      <c r="CM96" s="1152"/>
      <c r="CN96" s="1178"/>
      <c r="CO96" s="150"/>
      <c r="CP96" s="73"/>
    </row>
    <row r="97" spans="2:94" s="26" customFormat="1" ht="3" customHeight="1" thickBot="1" x14ac:dyDescent="0.2">
      <c r="B97" s="109"/>
      <c r="C97" s="32"/>
      <c r="D97" s="33"/>
      <c r="E97" s="34"/>
      <c r="F97" s="33"/>
      <c r="G97" s="35"/>
      <c r="H97" s="36"/>
      <c r="I97" s="33"/>
      <c r="J97" s="37"/>
      <c r="K97" s="34"/>
      <c r="L97" s="37"/>
      <c r="M97" s="33"/>
      <c r="N97" s="37"/>
      <c r="O97" s="33"/>
      <c r="P97" s="37"/>
      <c r="Q97" s="33"/>
      <c r="R97" s="37"/>
      <c r="S97" s="33"/>
      <c r="T97" s="37"/>
      <c r="U97" s="33"/>
      <c r="V97" s="37"/>
      <c r="W97" s="33"/>
      <c r="X97" s="37"/>
      <c r="Y97" s="33"/>
      <c r="Z97" s="37"/>
      <c r="AA97" s="33"/>
      <c r="AB97" s="37"/>
      <c r="AC97" s="34"/>
      <c r="AD97" s="37"/>
      <c r="AE97" s="33"/>
      <c r="AF97" s="37"/>
      <c r="AG97" s="33"/>
      <c r="AH97" s="37"/>
      <c r="AI97" s="33"/>
      <c r="AJ97" s="37"/>
      <c r="AK97" s="33"/>
      <c r="AL97" s="37"/>
      <c r="AM97" s="33"/>
      <c r="AN97" s="37"/>
      <c r="AO97" s="33"/>
      <c r="AP97" s="37"/>
      <c r="AQ97" s="33"/>
      <c r="AR97" s="37"/>
      <c r="AS97" s="33"/>
      <c r="AT97" s="37"/>
      <c r="AU97" s="33"/>
      <c r="AV97" s="37"/>
      <c r="AW97" s="33"/>
      <c r="AX97" s="37"/>
      <c r="AY97" s="33"/>
      <c r="AZ97" s="37"/>
      <c r="BA97" s="33"/>
      <c r="BB97" s="37"/>
      <c r="BC97" s="34"/>
      <c r="BD97" s="33"/>
      <c r="BE97" s="33"/>
      <c r="BF97" s="37"/>
      <c r="BG97" s="33"/>
      <c r="BH97" s="37"/>
      <c r="BI97" s="33"/>
      <c r="BJ97" s="37"/>
      <c r="BK97" s="34"/>
      <c r="BL97" s="33"/>
      <c r="BM97" s="33"/>
      <c r="BN97" s="37"/>
      <c r="BO97" s="33"/>
      <c r="BP97" s="37"/>
      <c r="BQ97" s="34"/>
      <c r="BR97" s="33"/>
      <c r="BS97" s="33"/>
      <c r="BT97" s="37"/>
      <c r="BU97" s="34"/>
      <c r="BV97" s="33"/>
      <c r="BW97" s="34"/>
      <c r="BX97" s="33"/>
      <c r="BY97" s="34"/>
      <c r="BZ97" s="38"/>
      <c r="CA97" s="1168"/>
      <c r="CB97" s="1169"/>
      <c r="CC97" s="1179"/>
      <c r="CD97" s="1180"/>
      <c r="CE97" s="1180"/>
      <c r="CF97" s="1180"/>
      <c r="CG97" s="1180"/>
      <c r="CH97" s="1180"/>
      <c r="CI97" s="1180"/>
      <c r="CJ97" s="1180"/>
      <c r="CK97" s="1180"/>
      <c r="CL97" s="1180"/>
      <c r="CM97" s="1180"/>
      <c r="CN97" s="1181"/>
      <c r="CO97" s="150"/>
      <c r="CP97" s="73"/>
    </row>
    <row r="109" spans="2:94" ht="19.5" customHeight="1" thickBot="1" x14ac:dyDescent="0.2"/>
    <row r="110" spans="2:94" ht="11.25" customHeight="1" x14ac:dyDescent="0.15">
      <c r="C110" s="1192" t="s">
        <v>294</v>
      </c>
      <c r="D110" s="1193"/>
      <c r="E110" s="1193"/>
      <c r="F110" s="1193"/>
      <c r="G110" s="1193"/>
      <c r="H110" s="1193"/>
      <c r="I110" s="1193"/>
      <c r="J110" s="1193"/>
      <c r="K110" s="1193"/>
      <c r="L110" s="1193"/>
      <c r="M110" s="1193"/>
      <c r="N110" s="1193"/>
      <c r="O110" s="1193"/>
      <c r="P110" s="1193"/>
      <c r="Q110" s="1193"/>
      <c r="R110" s="1193"/>
      <c r="S110" s="783">
        <v>6</v>
      </c>
      <c r="T110" s="784"/>
      <c r="U110" s="141"/>
      <c r="V110" s="139"/>
      <c r="W110" s="784">
        <v>7</v>
      </c>
      <c r="X110" s="784"/>
      <c r="Y110" s="141"/>
      <c r="Z110" s="139"/>
      <c r="AA110" s="784">
        <v>8</v>
      </c>
      <c r="AB110" s="784"/>
      <c r="AC110" s="141"/>
      <c r="AD110" s="139"/>
      <c r="AE110" s="784">
        <v>9</v>
      </c>
      <c r="AF110" s="784"/>
      <c r="AG110" s="141"/>
      <c r="AH110" s="139"/>
      <c r="AI110" s="784">
        <v>10</v>
      </c>
      <c r="AJ110" s="784"/>
      <c r="AK110" s="139"/>
      <c r="AL110" s="139"/>
      <c r="AM110" s="784">
        <v>11</v>
      </c>
      <c r="AN110" s="784"/>
      <c r="AO110" s="784"/>
      <c r="AP110" s="139"/>
      <c r="AQ110" s="139"/>
      <c r="AR110" s="784">
        <v>12</v>
      </c>
      <c r="AS110" s="784"/>
      <c r="AT110" s="139"/>
      <c r="AU110" s="139"/>
      <c r="AV110" s="784">
        <v>13</v>
      </c>
      <c r="AW110" s="784"/>
      <c r="AX110" s="139"/>
      <c r="AY110" s="139"/>
      <c r="AZ110" s="784">
        <v>14</v>
      </c>
      <c r="BA110" s="784"/>
      <c r="BB110" s="139"/>
      <c r="BC110" s="139"/>
      <c r="BD110" s="784">
        <v>15</v>
      </c>
      <c r="BE110" s="784"/>
      <c r="BF110" s="139"/>
      <c r="BG110" s="139"/>
      <c r="BH110" s="784">
        <v>16</v>
      </c>
      <c r="BI110" s="784"/>
      <c r="BJ110" s="139"/>
      <c r="BK110" s="139"/>
      <c r="BL110" s="784">
        <v>17</v>
      </c>
      <c r="BM110" s="784"/>
      <c r="BN110" s="139"/>
      <c r="BO110" s="139"/>
      <c r="BP110" s="784">
        <v>18</v>
      </c>
      <c r="BQ110" s="784"/>
      <c r="BR110" s="139"/>
      <c r="BS110" s="139"/>
      <c r="BT110" s="784">
        <v>19</v>
      </c>
      <c r="BU110" s="784"/>
      <c r="BV110" s="139"/>
      <c r="BW110" s="139"/>
      <c r="BX110" s="784">
        <v>20</v>
      </c>
      <c r="BY110" s="784"/>
      <c r="BZ110" s="139"/>
      <c r="CA110" s="139"/>
      <c r="CB110" s="784">
        <v>21</v>
      </c>
      <c r="CC110" s="784"/>
      <c r="CD110" s="139"/>
      <c r="CE110" s="139"/>
      <c r="CF110" s="784">
        <v>22</v>
      </c>
      <c r="CG110" s="784"/>
      <c r="CH110" s="139"/>
      <c r="CI110" s="140"/>
      <c r="CJ110" s="2"/>
      <c r="CK110" s="2"/>
      <c r="CL110" s="2"/>
      <c r="CM110" s="2"/>
      <c r="CN110" s="2"/>
      <c r="CO110" s="2"/>
      <c r="CP110" s="2"/>
    </row>
    <row r="111" spans="2:94" ht="3" customHeight="1" x14ac:dyDescent="0.15">
      <c r="C111" s="1194"/>
      <c r="D111" s="1193"/>
      <c r="E111" s="1193"/>
      <c r="F111" s="1193"/>
      <c r="G111" s="1193"/>
      <c r="H111" s="1193"/>
      <c r="I111" s="1193"/>
      <c r="J111" s="1193"/>
      <c r="K111" s="1193"/>
      <c r="L111" s="1193"/>
      <c r="M111" s="1193"/>
      <c r="N111" s="1193"/>
      <c r="O111" s="1193"/>
      <c r="P111" s="1193"/>
      <c r="Q111" s="1193"/>
      <c r="R111" s="1193"/>
      <c r="S111" s="136"/>
      <c r="T111" s="143"/>
      <c r="U111" s="12"/>
      <c r="V111" s="2"/>
      <c r="W111" s="11"/>
      <c r="X111" s="143"/>
      <c r="Y111" s="12"/>
      <c r="Z111" s="2"/>
      <c r="AA111" s="11"/>
      <c r="AB111" s="143"/>
      <c r="AC111" s="12"/>
      <c r="AD111" s="2"/>
      <c r="AE111" s="11"/>
      <c r="AF111" s="143"/>
      <c r="AG111" s="12"/>
      <c r="AH111" s="2"/>
      <c r="AI111" s="11"/>
      <c r="AJ111" s="143"/>
      <c r="AK111" s="12"/>
      <c r="AL111" s="2"/>
      <c r="AM111" s="11"/>
      <c r="AN111" s="2"/>
      <c r="AO111" s="153"/>
      <c r="AP111" s="12"/>
      <c r="AQ111" s="2"/>
      <c r="AR111" s="11"/>
      <c r="AS111" s="143"/>
      <c r="AT111" s="12"/>
      <c r="AU111" s="2"/>
      <c r="AV111" s="11"/>
      <c r="AW111" s="143"/>
      <c r="AX111" s="12"/>
      <c r="AY111" s="2"/>
      <c r="AZ111" s="11"/>
      <c r="BA111" s="143"/>
      <c r="BB111" s="12"/>
      <c r="BC111" s="2"/>
      <c r="BD111" s="11"/>
      <c r="BE111" s="143"/>
      <c r="BF111" s="12"/>
      <c r="BG111" s="2"/>
      <c r="BH111" s="11"/>
      <c r="BI111" s="143"/>
      <c r="BJ111" s="12"/>
      <c r="BK111" s="2"/>
      <c r="BL111" s="11"/>
      <c r="BM111" s="143"/>
      <c r="BN111" s="12"/>
      <c r="BO111" s="2"/>
      <c r="BP111" s="11"/>
      <c r="BQ111" s="143"/>
      <c r="BR111" s="12"/>
      <c r="BS111" s="2"/>
      <c r="BT111" s="11"/>
      <c r="BU111" s="143"/>
      <c r="BV111" s="12"/>
      <c r="BW111" s="2"/>
      <c r="BX111" s="11"/>
      <c r="BY111" s="143"/>
      <c r="BZ111" s="12"/>
      <c r="CA111" s="2"/>
      <c r="CB111" s="11"/>
      <c r="CC111" s="143"/>
      <c r="CD111" s="12"/>
      <c r="CE111" s="2"/>
      <c r="CF111" s="11"/>
      <c r="CG111" s="143"/>
      <c r="CH111" s="143"/>
      <c r="CI111" s="9"/>
      <c r="CJ111" s="2"/>
      <c r="CK111" s="2"/>
      <c r="CL111" s="2"/>
      <c r="CM111" s="2"/>
      <c r="CN111" s="2"/>
      <c r="CO111" s="2"/>
      <c r="CP111" s="2"/>
    </row>
    <row r="112" spans="2:94" ht="3" customHeight="1" x14ac:dyDescent="0.15">
      <c r="C112" s="1194"/>
      <c r="D112" s="1193"/>
      <c r="E112" s="1193"/>
      <c r="F112" s="1193"/>
      <c r="G112" s="1193"/>
      <c r="H112" s="1193"/>
      <c r="I112" s="1193"/>
      <c r="J112" s="1193"/>
      <c r="K112" s="1193"/>
      <c r="L112" s="1193"/>
      <c r="M112" s="1193"/>
      <c r="N112" s="1193"/>
      <c r="O112" s="1193"/>
      <c r="P112" s="1193"/>
      <c r="Q112" s="1193"/>
      <c r="R112" s="1193"/>
      <c r="S112" s="136"/>
      <c r="T112" s="137"/>
      <c r="U112" s="125"/>
      <c r="V112" s="2"/>
      <c r="W112" s="11"/>
      <c r="X112" s="2"/>
      <c r="Y112" s="125"/>
      <c r="Z112" s="2"/>
      <c r="AA112" s="11"/>
      <c r="AB112" s="137"/>
      <c r="AC112" s="125"/>
      <c r="AD112" s="2"/>
      <c r="AE112" s="11"/>
      <c r="AF112" s="2"/>
      <c r="AG112" s="125"/>
      <c r="AH112" s="2"/>
      <c r="AI112" s="11"/>
      <c r="AJ112" s="137"/>
      <c r="AK112" s="125"/>
      <c r="AL112" s="2"/>
      <c r="AM112" s="11"/>
      <c r="AN112" s="2"/>
      <c r="AO112" s="14"/>
      <c r="AP112" s="125"/>
      <c r="AQ112" s="2"/>
      <c r="AR112" s="11"/>
      <c r="AS112" s="137"/>
      <c r="AT112" s="125"/>
      <c r="AU112" s="2"/>
      <c r="AV112" s="11"/>
      <c r="AW112" s="2"/>
      <c r="AX112" s="125"/>
      <c r="AY112" s="2"/>
      <c r="AZ112" s="11"/>
      <c r="BA112" s="137"/>
      <c r="BB112" s="125"/>
      <c r="BC112" s="2"/>
      <c r="BD112" s="11"/>
      <c r="BE112" s="2"/>
      <c r="BF112" s="125"/>
      <c r="BG112" s="2"/>
      <c r="BH112" s="11"/>
      <c r="BI112" s="137"/>
      <c r="BJ112" s="125"/>
      <c r="BK112" s="2"/>
      <c r="BL112" s="11"/>
      <c r="BM112" s="2"/>
      <c r="BN112" s="125"/>
      <c r="BO112" s="2"/>
      <c r="BP112" s="11"/>
      <c r="BQ112" s="137"/>
      <c r="BR112" s="125"/>
      <c r="BS112" s="2"/>
      <c r="BT112" s="11"/>
      <c r="BU112" s="2"/>
      <c r="BV112" s="125"/>
      <c r="BW112" s="2"/>
      <c r="BX112" s="11"/>
      <c r="BY112" s="137"/>
      <c r="BZ112" s="125"/>
      <c r="CA112" s="2"/>
      <c r="CB112" s="11"/>
      <c r="CC112" s="2"/>
      <c r="CD112" s="125"/>
      <c r="CE112" s="2"/>
      <c r="CF112" s="11"/>
      <c r="CG112" s="13"/>
      <c r="CH112" s="2"/>
      <c r="CI112" s="138"/>
      <c r="CJ112" s="2"/>
      <c r="CK112" s="2"/>
      <c r="CL112" s="2"/>
      <c r="CM112" s="2"/>
      <c r="CN112" s="2"/>
      <c r="CO112" s="2"/>
      <c r="CP112" s="2"/>
    </row>
    <row r="113" spans="2:94" ht="15" customHeight="1" x14ac:dyDescent="0.15">
      <c r="C113" s="119"/>
      <c r="D113" s="117"/>
      <c r="E113" s="117"/>
      <c r="F113" s="801" t="s">
        <v>279</v>
      </c>
      <c r="G113" s="802"/>
      <c r="H113" s="802"/>
      <c r="I113" s="802"/>
      <c r="J113" s="802"/>
      <c r="K113" s="802"/>
      <c r="L113" s="802"/>
      <c r="M113" s="802"/>
      <c r="N113" s="803"/>
      <c r="O113" s="804" t="s">
        <v>290</v>
      </c>
      <c r="P113" s="805"/>
      <c r="Q113" s="808"/>
      <c r="R113" s="809"/>
      <c r="S113" s="810"/>
      <c r="T113" s="814"/>
      <c r="U113" s="815"/>
      <c r="V113" s="818" t="s">
        <v>296</v>
      </c>
      <c r="W113" s="830" t="s">
        <v>179</v>
      </c>
      <c r="X113" s="831"/>
      <c r="Y113" s="834"/>
      <c r="Z113" s="836" t="s">
        <v>8</v>
      </c>
      <c r="AA113" s="837"/>
      <c r="AB113" s="837"/>
      <c r="AC113" s="837"/>
      <c r="AD113" s="837"/>
      <c r="AE113" s="837"/>
      <c r="AF113" s="834" t="s">
        <v>182</v>
      </c>
      <c r="AG113" s="820"/>
      <c r="AH113" s="820"/>
      <c r="AI113" s="820"/>
      <c r="AJ113" s="820"/>
      <c r="AK113" s="820"/>
      <c r="AL113" s="820"/>
      <c r="AM113" s="820"/>
      <c r="AN113" s="820"/>
      <c r="AO113" s="820"/>
      <c r="AP113" s="820"/>
      <c r="AQ113" s="820"/>
      <c r="AR113" s="814"/>
      <c r="AS113" s="836" t="s">
        <v>9</v>
      </c>
      <c r="AT113" s="837"/>
      <c r="AU113" s="837"/>
      <c r="AV113" s="837"/>
      <c r="AW113" s="837"/>
      <c r="AX113" s="838"/>
      <c r="AY113" s="822" t="s">
        <v>280</v>
      </c>
      <c r="AZ113" s="839"/>
      <c r="BA113" s="839"/>
      <c r="BB113" s="839"/>
      <c r="BC113" s="839"/>
      <c r="BD113" s="839"/>
      <c r="BE113" s="839"/>
      <c r="BF113" s="839"/>
      <c r="BG113" s="839"/>
      <c r="BH113" s="839"/>
      <c r="BI113" s="839"/>
      <c r="BJ113" s="823"/>
      <c r="BK113" s="1370" t="s">
        <v>281</v>
      </c>
      <c r="BL113" s="1371"/>
      <c r="BM113" s="853" t="s">
        <v>138</v>
      </c>
      <c r="BN113" s="854"/>
      <c r="BO113" s="836" t="s">
        <v>10</v>
      </c>
      <c r="BP113" s="837"/>
      <c r="BQ113" s="837"/>
      <c r="BR113" s="837"/>
      <c r="BS113" s="837"/>
      <c r="BT113" s="838"/>
      <c r="BU113" s="820" t="s">
        <v>183</v>
      </c>
      <c r="BV113" s="820"/>
      <c r="BW113" s="820"/>
      <c r="BX113" s="820"/>
      <c r="BY113" s="820"/>
      <c r="BZ113" s="820"/>
      <c r="CA113" s="820"/>
      <c r="CB113" s="820"/>
      <c r="CC113" s="820"/>
      <c r="CD113" s="820"/>
      <c r="CE113" s="820"/>
      <c r="CF113" s="814"/>
      <c r="CG113" s="1374" t="s">
        <v>295</v>
      </c>
      <c r="CH113" s="1374"/>
      <c r="CI113" s="826" t="s">
        <v>293</v>
      </c>
      <c r="CJ113" s="2"/>
      <c r="CK113" s="2"/>
      <c r="CL113" s="2"/>
      <c r="CM113" s="2"/>
      <c r="CN113" s="2"/>
      <c r="CO113" s="2"/>
      <c r="CP113" s="2"/>
    </row>
    <row r="114" spans="2:94" ht="15" customHeight="1" thickBot="1" x14ac:dyDescent="0.2">
      <c r="C114" s="120"/>
      <c r="D114" s="118"/>
      <c r="E114" s="118"/>
      <c r="F114" s="841" t="s">
        <v>282</v>
      </c>
      <c r="G114" s="842"/>
      <c r="H114" s="843"/>
      <c r="I114" s="841" t="s">
        <v>283</v>
      </c>
      <c r="J114" s="842"/>
      <c r="K114" s="843"/>
      <c r="L114" s="841" t="s">
        <v>246</v>
      </c>
      <c r="M114" s="842"/>
      <c r="N114" s="843"/>
      <c r="O114" s="806"/>
      <c r="P114" s="807"/>
      <c r="Q114" s="811"/>
      <c r="R114" s="812"/>
      <c r="S114" s="813"/>
      <c r="T114" s="816"/>
      <c r="U114" s="817"/>
      <c r="V114" s="819"/>
      <c r="W114" s="832"/>
      <c r="X114" s="833"/>
      <c r="Y114" s="835"/>
      <c r="Z114" s="844" t="s">
        <v>298</v>
      </c>
      <c r="AA114" s="845"/>
      <c r="AB114" s="845"/>
      <c r="AC114" s="846"/>
      <c r="AD114" s="847" t="s">
        <v>297</v>
      </c>
      <c r="AE114" s="848"/>
      <c r="AF114" s="835"/>
      <c r="AG114" s="821"/>
      <c r="AH114" s="821"/>
      <c r="AI114" s="821"/>
      <c r="AJ114" s="821"/>
      <c r="AK114" s="821"/>
      <c r="AL114" s="821"/>
      <c r="AM114" s="821"/>
      <c r="AN114" s="821"/>
      <c r="AO114" s="821"/>
      <c r="AP114" s="821"/>
      <c r="AQ114" s="821"/>
      <c r="AR114" s="821"/>
      <c r="AS114" s="829"/>
      <c r="AT114" s="829"/>
      <c r="AU114" s="829"/>
      <c r="AV114" s="829"/>
      <c r="AW114" s="829"/>
      <c r="AX114" s="829"/>
      <c r="AY114" s="840"/>
      <c r="AZ114" s="840"/>
      <c r="BA114" s="840"/>
      <c r="BB114" s="840"/>
      <c r="BC114" s="840"/>
      <c r="BD114" s="840"/>
      <c r="BE114" s="840"/>
      <c r="BF114" s="840"/>
      <c r="BG114" s="840"/>
      <c r="BH114" s="840"/>
      <c r="BI114" s="840"/>
      <c r="BJ114" s="825"/>
      <c r="BK114" s="1372"/>
      <c r="BL114" s="1373"/>
      <c r="BM114" s="855"/>
      <c r="BN114" s="856"/>
      <c r="BO114" s="828"/>
      <c r="BP114" s="829"/>
      <c r="BQ114" s="829"/>
      <c r="BR114" s="829"/>
      <c r="BS114" s="829"/>
      <c r="BT114" s="829"/>
      <c r="BU114" s="821"/>
      <c r="BV114" s="821"/>
      <c r="BW114" s="821"/>
      <c r="BX114" s="821"/>
      <c r="BY114" s="821"/>
      <c r="BZ114" s="821"/>
      <c r="CA114" s="821"/>
      <c r="CB114" s="821"/>
      <c r="CC114" s="821"/>
      <c r="CD114" s="821"/>
      <c r="CE114" s="821"/>
      <c r="CF114" s="816"/>
      <c r="CG114" s="1375"/>
      <c r="CH114" s="1375"/>
      <c r="CI114" s="827"/>
      <c r="CJ114" s="2"/>
      <c r="CK114" s="2"/>
      <c r="CL114" s="2"/>
      <c r="CM114" s="2"/>
      <c r="CN114" s="2"/>
      <c r="CO114" s="2"/>
      <c r="CP114" s="2"/>
    </row>
    <row r="115" spans="2:94" ht="19.5" customHeight="1" x14ac:dyDescent="0.15">
      <c r="C115" s="1188" t="s">
        <v>248</v>
      </c>
      <c r="D115" s="1157"/>
      <c r="E115" s="1189"/>
      <c r="F115" s="1190" t="s">
        <v>12</v>
      </c>
      <c r="G115" s="1172"/>
      <c r="H115" s="1173"/>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182" t="s">
        <v>7</v>
      </c>
      <c r="CB115" s="1183"/>
      <c r="CC115" s="1183"/>
      <c r="CD115" s="1183"/>
      <c r="CE115" s="1184" t="s">
        <v>5</v>
      </c>
      <c r="CF115" s="1184"/>
      <c r="CG115" s="1184"/>
      <c r="CH115" s="1184"/>
      <c r="CI115" s="1184"/>
      <c r="CJ115" s="1184" t="s">
        <v>6</v>
      </c>
      <c r="CK115" s="1184"/>
      <c r="CL115" s="1184"/>
      <c r="CM115" s="1184"/>
      <c r="CN115" s="1185"/>
      <c r="CO115" s="150"/>
    </row>
    <row r="116" spans="2:94" ht="19.5" customHeight="1" x14ac:dyDescent="0.15">
      <c r="B116" s="9"/>
      <c r="C116" s="1151" t="str">
        <f>IF(C27&lt;&gt;0,MONTH(DATE(1988+$I$15,$M$15,$Q$15)+8),"")</f>
        <v/>
      </c>
      <c r="D116" s="1152"/>
      <c r="E116" s="1165"/>
      <c r="F116" s="1191"/>
      <c r="G116" s="1174"/>
      <c r="H116" s="1167"/>
      <c r="I116" s="2"/>
      <c r="J116" s="2"/>
      <c r="K116" s="2"/>
      <c r="L116" s="2"/>
      <c r="M116" s="2"/>
      <c r="N116" s="2"/>
      <c r="O116" s="2"/>
      <c r="P116" s="2"/>
      <c r="Q116" s="2"/>
      <c r="R116" s="2"/>
      <c r="S116" s="2"/>
      <c r="T116" s="2"/>
      <c r="U116" s="2"/>
      <c r="V116" s="2"/>
      <c r="W116" s="2"/>
      <c r="X116" s="2"/>
      <c r="Y116" s="2"/>
      <c r="Z116" s="2"/>
      <c r="AA116" s="2"/>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2"/>
      <c r="BY116" s="2"/>
      <c r="BZ116" s="2"/>
      <c r="CA116" s="1186" t="s">
        <v>161</v>
      </c>
      <c r="CB116" s="1187"/>
      <c r="CC116" s="1187"/>
      <c r="CD116" s="1187"/>
      <c r="CE116" s="1170" t="s">
        <v>5</v>
      </c>
      <c r="CF116" s="1170"/>
      <c r="CG116" s="1170"/>
      <c r="CH116" s="1170"/>
      <c r="CI116" s="1170"/>
      <c r="CJ116" s="1170" t="s">
        <v>6</v>
      </c>
      <c r="CK116" s="1170"/>
      <c r="CL116" s="1170"/>
      <c r="CM116" s="1170"/>
      <c r="CN116" s="1171"/>
      <c r="CO116" s="150"/>
    </row>
    <row r="117" spans="2:94" ht="19.5" customHeight="1" x14ac:dyDescent="0.15">
      <c r="B117" s="9"/>
      <c r="C117" s="1151" t="s">
        <v>18</v>
      </c>
      <c r="D117" s="1152"/>
      <c r="E117" s="1165"/>
      <c r="F117" s="17"/>
      <c r="G117" s="5"/>
      <c r="H117" s="18" t="s">
        <v>20</v>
      </c>
      <c r="I117" s="19"/>
      <c r="J117" s="19"/>
      <c r="K117" s="19"/>
      <c r="L117" s="19"/>
      <c r="M117" s="19"/>
      <c r="N117" s="19"/>
      <c r="O117" s="19"/>
      <c r="P117" s="19"/>
      <c r="Q117" s="19"/>
      <c r="R117" s="19"/>
      <c r="S117" s="19"/>
      <c r="T117" s="19"/>
      <c r="U117" s="19"/>
      <c r="V117" s="19"/>
      <c r="W117" s="19"/>
      <c r="X117" s="19"/>
      <c r="Y117" s="20"/>
      <c r="Z117" s="19"/>
      <c r="AA117" s="19"/>
      <c r="AB117" s="19"/>
      <c r="AC117" s="20"/>
      <c r="AD117" s="19"/>
      <c r="AE117" s="20"/>
      <c r="AF117" s="19"/>
      <c r="AG117" s="20"/>
      <c r="AH117" s="19"/>
      <c r="AI117" s="19"/>
      <c r="AJ117" s="19"/>
      <c r="AK117" s="20"/>
      <c r="AL117" s="19"/>
      <c r="AM117" s="20"/>
      <c r="AN117" s="19"/>
      <c r="AO117" s="19"/>
      <c r="AP117" s="19"/>
      <c r="AQ117" s="19"/>
      <c r="AR117" s="19"/>
      <c r="AS117" s="19"/>
      <c r="AT117" s="19"/>
      <c r="AU117" s="19"/>
      <c r="AV117" s="19"/>
      <c r="AW117" s="19"/>
      <c r="AX117" s="19"/>
      <c r="AY117" s="19"/>
      <c r="AZ117" s="19"/>
      <c r="BA117" s="19"/>
      <c r="BB117" s="19"/>
      <c r="BC117" s="20"/>
      <c r="BD117" s="20"/>
      <c r="BE117" s="20"/>
      <c r="BF117" s="19"/>
      <c r="BG117" s="19"/>
      <c r="BH117" s="19"/>
      <c r="BI117" s="19"/>
      <c r="BJ117" s="19"/>
      <c r="BK117" s="19"/>
      <c r="BL117" s="19"/>
      <c r="BM117" s="19"/>
      <c r="BN117" s="20"/>
      <c r="BO117" s="20"/>
      <c r="BP117" s="20"/>
      <c r="BQ117" s="20"/>
      <c r="BR117" s="20"/>
      <c r="BS117" s="20"/>
      <c r="BT117" s="20"/>
      <c r="BU117" s="20"/>
      <c r="BV117" s="19"/>
      <c r="BW117" s="19"/>
      <c r="BX117" s="19"/>
      <c r="BY117" s="19"/>
      <c r="BZ117" s="19"/>
      <c r="CA117" s="1166" t="s">
        <v>28</v>
      </c>
      <c r="CB117" s="1167"/>
      <c r="CC117" s="1170"/>
      <c r="CD117" s="1170"/>
      <c r="CE117" s="1170"/>
      <c r="CF117" s="1170"/>
      <c r="CG117" s="1170"/>
      <c r="CH117" s="1170"/>
      <c r="CI117" s="1170"/>
      <c r="CJ117" s="1170"/>
      <c r="CK117" s="1170"/>
      <c r="CL117" s="1170"/>
      <c r="CM117" s="1170"/>
      <c r="CN117" s="1171"/>
      <c r="CO117" s="150"/>
    </row>
    <row r="118" spans="2:94" ht="19.5" customHeight="1" x14ac:dyDescent="0.15">
      <c r="B118" s="9"/>
      <c r="C118" s="1151" t="str">
        <f>IF(C27&lt;&gt;0,DAY(DATE(1989+$I$15,$M$15,$Q$15)+8),"")</f>
        <v/>
      </c>
      <c r="D118" s="1152"/>
      <c r="E118" s="1165"/>
      <c r="F118" s="1190" t="s">
        <v>14</v>
      </c>
      <c r="G118" s="1172"/>
      <c r="H118" s="1173"/>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166"/>
      <c r="CB118" s="1167"/>
      <c r="CC118" s="1170"/>
      <c r="CD118" s="1170"/>
      <c r="CE118" s="1170"/>
      <c r="CF118" s="1170"/>
      <c r="CG118" s="1170"/>
      <c r="CH118" s="1170"/>
      <c r="CI118" s="1170"/>
      <c r="CJ118" s="1170"/>
      <c r="CK118" s="1170"/>
      <c r="CL118" s="1170"/>
      <c r="CM118" s="1170"/>
      <c r="CN118" s="1171"/>
      <c r="CO118" s="150"/>
    </row>
    <row r="119" spans="2:94" ht="19.5" customHeight="1" x14ac:dyDescent="0.15">
      <c r="B119" s="9"/>
      <c r="C119" s="1151" t="s">
        <v>19</v>
      </c>
      <c r="D119" s="1152"/>
      <c r="E119" s="1165"/>
      <c r="F119" s="1191"/>
      <c r="G119" s="1174"/>
      <c r="H119" s="1167"/>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4"/>
      <c r="AM119" s="4"/>
      <c r="AN119" s="4"/>
      <c r="AO119" s="4"/>
      <c r="AP119" s="4"/>
      <c r="AQ119" s="4"/>
      <c r="AR119" s="4"/>
      <c r="AS119" s="4"/>
      <c r="AT119" s="4"/>
      <c r="AU119" s="4"/>
      <c r="AV119" s="4"/>
      <c r="AW119" s="4"/>
      <c r="AX119" s="2"/>
      <c r="AY119" s="2"/>
      <c r="AZ119" s="2"/>
      <c r="BA119" s="2"/>
      <c r="BB119" s="2"/>
      <c r="BC119" s="2"/>
      <c r="BD119" s="2"/>
      <c r="BE119" s="2"/>
      <c r="BF119" s="2"/>
      <c r="BG119" s="2"/>
      <c r="BH119" s="2"/>
      <c r="BI119" s="2"/>
      <c r="BJ119" s="2"/>
      <c r="BK119" s="2"/>
      <c r="BL119" s="2"/>
      <c r="BM119" s="2"/>
      <c r="BN119" s="4"/>
      <c r="BO119" s="4"/>
      <c r="BP119" s="4"/>
      <c r="BQ119" s="4"/>
      <c r="BR119" s="2"/>
      <c r="BS119" s="2"/>
      <c r="BT119" s="2"/>
      <c r="BU119" s="4"/>
      <c r="BV119" s="2"/>
      <c r="BW119" s="2"/>
      <c r="BX119" s="2"/>
      <c r="BY119" s="2"/>
      <c r="BZ119" s="2"/>
      <c r="CA119" s="1166"/>
      <c r="CB119" s="1167"/>
      <c r="CC119" s="1170"/>
      <c r="CD119" s="1170"/>
      <c r="CE119" s="1170"/>
      <c r="CF119" s="1170"/>
      <c r="CG119" s="1170"/>
      <c r="CH119" s="1170"/>
      <c r="CI119" s="1170"/>
      <c r="CJ119" s="1170"/>
      <c r="CK119" s="1170"/>
      <c r="CL119" s="1170"/>
      <c r="CM119" s="1170"/>
      <c r="CN119" s="1171"/>
      <c r="CO119" s="150"/>
    </row>
    <row r="120" spans="2:94" ht="19.5" customHeight="1" x14ac:dyDescent="0.15">
      <c r="B120" s="9"/>
      <c r="C120" s="1151" t="str">
        <f>IF(OR($I$15="",C116="",C118=""),"（   ）",TEXT(WEEKDAY(DATE(2018+$I$15,C116,C118)),"(aaa)"))</f>
        <v>（   ）</v>
      </c>
      <c r="D120" s="1152"/>
      <c r="E120" s="1165"/>
      <c r="F120" s="21"/>
      <c r="G120" s="2"/>
      <c r="H120" s="22" t="s">
        <v>20</v>
      </c>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166"/>
      <c r="CB120" s="1167"/>
      <c r="CC120" s="1175"/>
      <c r="CD120" s="1157"/>
      <c r="CE120" s="1157"/>
      <c r="CF120" s="1157"/>
      <c r="CG120" s="1157"/>
      <c r="CH120" s="1157"/>
      <c r="CI120" s="1157"/>
      <c r="CJ120" s="1157"/>
      <c r="CK120" s="1157"/>
      <c r="CL120" s="1157"/>
      <c r="CM120" s="1157"/>
      <c r="CN120" s="1176"/>
      <c r="CO120" s="150"/>
    </row>
    <row r="121" spans="2:94" ht="3" customHeight="1" x14ac:dyDescent="0.15">
      <c r="C121" s="31"/>
      <c r="D121" s="2"/>
      <c r="E121" s="10"/>
      <c r="F121" s="102"/>
      <c r="G121" s="102"/>
      <c r="H121" s="23"/>
      <c r="I121" s="10"/>
      <c r="J121" s="2"/>
      <c r="K121" s="2"/>
      <c r="L121" s="2"/>
      <c r="M121" s="10"/>
      <c r="N121" s="2"/>
      <c r="O121" s="2"/>
      <c r="P121" s="2"/>
      <c r="Q121" s="10"/>
      <c r="R121" s="2"/>
      <c r="S121" s="2"/>
      <c r="T121" s="2"/>
      <c r="U121" s="10"/>
      <c r="V121" s="2"/>
      <c r="W121" s="2"/>
      <c r="X121" s="2"/>
      <c r="Y121" s="2"/>
      <c r="Z121" s="13"/>
      <c r="AA121" s="2"/>
      <c r="AB121" s="2"/>
      <c r="AC121" s="10"/>
      <c r="AD121" s="2"/>
      <c r="AE121" s="2"/>
      <c r="AF121" s="2"/>
      <c r="AG121" s="2"/>
      <c r="AH121" s="13"/>
      <c r="AI121" s="2"/>
      <c r="AJ121" s="2"/>
      <c r="AK121" s="10"/>
      <c r="AL121" s="2"/>
      <c r="AM121" s="2"/>
      <c r="AN121" s="2"/>
      <c r="AO121" s="2"/>
      <c r="AP121" s="13"/>
      <c r="AQ121" s="2"/>
      <c r="AR121" s="2"/>
      <c r="AS121" s="10"/>
      <c r="AT121" s="2"/>
      <c r="AU121" s="2"/>
      <c r="AV121" s="2"/>
      <c r="AW121" s="10"/>
      <c r="AX121" s="2"/>
      <c r="AY121" s="2"/>
      <c r="AZ121" s="2"/>
      <c r="BA121" s="10"/>
      <c r="BB121" s="2"/>
      <c r="BC121" s="2"/>
      <c r="BD121" s="2"/>
      <c r="BE121" s="10"/>
      <c r="BF121" s="2"/>
      <c r="BG121" s="2"/>
      <c r="BH121" s="2"/>
      <c r="BI121" s="10"/>
      <c r="BJ121" s="2"/>
      <c r="BK121" s="2"/>
      <c r="BL121" s="2"/>
      <c r="BM121" s="2"/>
      <c r="BN121" s="13"/>
      <c r="BO121" s="2"/>
      <c r="BP121" s="2"/>
      <c r="BQ121" s="2"/>
      <c r="BR121" s="13"/>
      <c r="BS121" s="2"/>
      <c r="BT121" s="2"/>
      <c r="BU121" s="10"/>
      <c r="BV121" s="2"/>
      <c r="BW121" s="2"/>
      <c r="BX121" s="2"/>
      <c r="BY121" s="2"/>
      <c r="BZ121" s="13"/>
      <c r="CA121" s="1166"/>
      <c r="CB121" s="1167"/>
      <c r="CC121" s="1177"/>
      <c r="CD121" s="1152"/>
      <c r="CE121" s="1152"/>
      <c r="CF121" s="1152"/>
      <c r="CG121" s="1152"/>
      <c r="CH121" s="1152"/>
      <c r="CI121" s="1152"/>
      <c r="CJ121" s="1152"/>
      <c r="CK121" s="1152"/>
      <c r="CL121" s="1152"/>
      <c r="CM121" s="1152"/>
      <c r="CN121" s="1178"/>
      <c r="CO121" s="150"/>
    </row>
    <row r="122" spans="2:94" ht="3" customHeight="1" thickBot="1" x14ac:dyDescent="0.2">
      <c r="C122" s="32"/>
      <c r="D122" s="33"/>
      <c r="E122" s="34"/>
      <c r="F122" s="103"/>
      <c r="G122" s="103"/>
      <c r="H122" s="24"/>
      <c r="I122" s="6"/>
      <c r="J122" s="15"/>
      <c r="K122" s="5"/>
      <c r="L122" s="15"/>
      <c r="M122" s="5"/>
      <c r="N122" s="15"/>
      <c r="O122" s="5"/>
      <c r="P122" s="15"/>
      <c r="Q122" s="6"/>
      <c r="R122" s="5"/>
      <c r="S122" s="5"/>
      <c r="T122" s="15"/>
      <c r="U122" s="5"/>
      <c r="V122" s="15"/>
      <c r="W122" s="5"/>
      <c r="X122" s="15"/>
      <c r="Y122" s="5"/>
      <c r="Z122" s="15"/>
      <c r="AA122" s="5"/>
      <c r="AB122" s="15"/>
      <c r="AC122" s="5"/>
      <c r="AD122" s="15"/>
      <c r="AE122" s="5"/>
      <c r="AF122" s="15"/>
      <c r="AG122" s="5"/>
      <c r="AH122" s="15"/>
      <c r="AI122" s="5"/>
      <c r="AJ122" s="15"/>
      <c r="AK122" s="5"/>
      <c r="AL122" s="15"/>
      <c r="AM122" s="5"/>
      <c r="AN122" s="15"/>
      <c r="AO122" s="5"/>
      <c r="AP122" s="15"/>
      <c r="AQ122" s="6"/>
      <c r="AR122" s="5"/>
      <c r="AS122" s="5"/>
      <c r="AT122" s="15"/>
      <c r="AU122" s="5"/>
      <c r="AV122" s="15"/>
      <c r="AW122" s="5"/>
      <c r="AX122" s="15"/>
      <c r="AY122" s="5"/>
      <c r="AZ122" s="15"/>
      <c r="BA122" s="6"/>
      <c r="BB122" s="5"/>
      <c r="BC122" s="5"/>
      <c r="BD122" s="15"/>
      <c r="BE122" s="5"/>
      <c r="BF122" s="15"/>
      <c r="BG122" s="5"/>
      <c r="BH122" s="15"/>
      <c r="BI122" s="6"/>
      <c r="BJ122" s="5"/>
      <c r="BK122" s="5"/>
      <c r="BL122" s="15"/>
      <c r="BM122" s="5"/>
      <c r="BN122" s="15"/>
      <c r="BO122" s="5"/>
      <c r="BP122" s="15"/>
      <c r="BQ122" s="5"/>
      <c r="BR122" s="15"/>
      <c r="BS122" s="6"/>
      <c r="BT122" s="5"/>
      <c r="BU122" s="6"/>
      <c r="BV122" s="5"/>
      <c r="BW122" s="5"/>
      <c r="BX122" s="15"/>
      <c r="BY122" s="5"/>
      <c r="BZ122" s="15"/>
      <c r="CA122" s="1168"/>
      <c r="CB122" s="1169"/>
      <c r="CC122" s="1179"/>
      <c r="CD122" s="1180"/>
      <c r="CE122" s="1180"/>
      <c r="CF122" s="1180"/>
      <c r="CG122" s="1180"/>
      <c r="CH122" s="1180"/>
      <c r="CI122" s="1180"/>
      <c r="CJ122" s="1180"/>
      <c r="CK122" s="1180"/>
      <c r="CL122" s="1180"/>
      <c r="CM122" s="1180"/>
      <c r="CN122" s="1181"/>
      <c r="CO122" s="150"/>
    </row>
    <row r="123" spans="2:94" s="26" customFormat="1" ht="19.5" customHeight="1" x14ac:dyDescent="0.15">
      <c r="B123" s="109"/>
      <c r="C123" s="1188" t="s">
        <v>249</v>
      </c>
      <c r="D123" s="1157"/>
      <c r="E123" s="1189"/>
      <c r="F123" s="1190" t="s">
        <v>12</v>
      </c>
      <c r="G123" s="1172"/>
      <c r="H123" s="1173"/>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25"/>
      <c r="CA123" s="1182" t="s">
        <v>7</v>
      </c>
      <c r="CB123" s="1183"/>
      <c r="CC123" s="1183"/>
      <c r="CD123" s="1183"/>
      <c r="CE123" s="1184" t="s">
        <v>5</v>
      </c>
      <c r="CF123" s="1184"/>
      <c r="CG123" s="1184"/>
      <c r="CH123" s="1184"/>
      <c r="CI123" s="1184"/>
      <c r="CJ123" s="1184" t="s">
        <v>6</v>
      </c>
      <c r="CK123" s="1184"/>
      <c r="CL123" s="1184"/>
      <c r="CM123" s="1184"/>
      <c r="CN123" s="1185"/>
      <c r="CO123" s="150"/>
      <c r="CP123" s="73"/>
    </row>
    <row r="124" spans="2:94" s="26" customFormat="1" ht="19.5" customHeight="1" x14ac:dyDescent="0.15">
      <c r="B124" s="109"/>
      <c r="C124" s="1151" t="str">
        <f>IF(C27&lt;&gt;0,MONTH(DATE(1988+$I$15,$M$15,$Q$15)+9),"")</f>
        <v/>
      </c>
      <c r="D124" s="1152"/>
      <c r="E124" s="1165"/>
      <c r="F124" s="1191"/>
      <c r="G124" s="1174"/>
      <c r="H124" s="1167"/>
      <c r="I124" s="4"/>
      <c r="J124" s="4"/>
      <c r="K124" s="4"/>
      <c r="L124" s="2"/>
      <c r="M124" s="2"/>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2"/>
      <c r="BD124" s="4"/>
      <c r="BE124" s="4"/>
      <c r="BF124" s="4"/>
      <c r="BG124" s="4"/>
      <c r="BH124" s="4"/>
      <c r="BI124" s="4"/>
      <c r="BJ124" s="4"/>
      <c r="BK124" s="4"/>
      <c r="BL124" s="4"/>
      <c r="BM124" s="4"/>
      <c r="BN124" s="4"/>
      <c r="BO124" s="4"/>
      <c r="BP124" s="4"/>
      <c r="BQ124" s="4"/>
      <c r="BR124" s="4"/>
      <c r="BS124" s="4"/>
      <c r="BT124" s="4"/>
      <c r="BU124" s="4"/>
      <c r="BV124" s="4"/>
      <c r="BW124" s="4"/>
      <c r="BX124" s="2"/>
      <c r="BY124" s="2"/>
      <c r="BZ124" s="10"/>
      <c r="CA124" s="1186" t="s">
        <v>161</v>
      </c>
      <c r="CB124" s="1187"/>
      <c r="CC124" s="1187"/>
      <c r="CD124" s="1187"/>
      <c r="CE124" s="1170" t="s">
        <v>5</v>
      </c>
      <c r="CF124" s="1170"/>
      <c r="CG124" s="1170"/>
      <c r="CH124" s="1170"/>
      <c r="CI124" s="1170"/>
      <c r="CJ124" s="1170" t="s">
        <v>6</v>
      </c>
      <c r="CK124" s="1170"/>
      <c r="CL124" s="1170"/>
      <c r="CM124" s="1170"/>
      <c r="CN124" s="1171"/>
      <c r="CO124" s="150"/>
      <c r="CP124" s="73"/>
    </row>
    <row r="125" spans="2:94" s="26" customFormat="1" ht="19.5" customHeight="1" x14ac:dyDescent="0.15">
      <c r="B125" s="109"/>
      <c r="C125" s="1151" t="s">
        <v>18</v>
      </c>
      <c r="D125" s="1152"/>
      <c r="E125" s="1165"/>
      <c r="F125" s="17"/>
      <c r="G125" s="5"/>
      <c r="H125" s="18" t="s">
        <v>20</v>
      </c>
      <c r="I125" s="5"/>
      <c r="J125" s="20"/>
      <c r="K125" s="20"/>
      <c r="L125" s="19"/>
      <c r="M125" s="20"/>
      <c r="N125" s="20"/>
      <c r="O125" s="19"/>
      <c r="P125" s="19"/>
      <c r="Q125" s="19"/>
      <c r="R125" s="19"/>
      <c r="S125" s="19"/>
      <c r="T125" s="19"/>
      <c r="U125" s="20"/>
      <c r="V125" s="19"/>
      <c r="W125" s="19"/>
      <c r="X125" s="19"/>
      <c r="Y125" s="20"/>
      <c r="Z125" s="19"/>
      <c r="AA125" s="19"/>
      <c r="AB125" s="19"/>
      <c r="AC125" s="19"/>
      <c r="AD125" s="19"/>
      <c r="AE125" s="19"/>
      <c r="AF125" s="19"/>
      <c r="AG125" s="19"/>
      <c r="AH125" s="19"/>
      <c r="AI125" s="19"/>
      <c r="AJ125" s="19"/>
      <c r="AK125" s="19"/>
      <c r="AL125" s="19"/>
      <c r="AM125" s="20"/>
      <c r="AN125" s="19"/>
      <c r="AO125" s="19"/>
      <c r="AP125" s="19"/>
      <c r="AQ125" s="20"/>
      <c r="AR125" s="19"/>
      <c r="AS125" s="5"/>
      <c r="AT125" s="5"/>
      <c r="AU125" s="20"/>
      <c r="AV125" s="19"/>
      <c r="AW125" s="19"/>
      <c r="AX125" s="19"/>
      <c r="AY125" s="19"/>
      <c r="AZ125" s="19"/>
      <c r="BA125" s="20"/>
      <c r="BB125" s="19"/>
      <c r="BC125" s="20"/>
      <c r="BD125" s="19"/>
      <c r="BE125" s="19"/>
      <c r="BF125" s="19"/>
      <c r="BG125" s="19"/>
      <c r="BH125" s="19"/>
      <c r="BI125" s="19"/>
      <c r="BJ125" s="19"/>
      <c r="BK125" s="19"/>
      <c r="BL125" s="20"/>
      <c r="BM125" s="20"/>
      <c r="BN125" s="20"/>
      <c r="BO125" s="20"/>
      <c r="BP125" s="20"/>
      <c r="BQ125" s="20"/>
      <c r="BR125" s="20"/>
      <c r="BS125" s="20"/>
      <c r="BT125" s="20"/>
      <c r="BU125" s="20"/>
      <c r="BV125" s="19"/>
      <c r="BW125" s="19"/>
      <c r="BX125" s="19"/>
      <c r="BY125" s="19"/>
      <c r="BZ125" s="27"/>
      <c r="CA125" s="1166" t="s">
        <v>28</v>
      </c>
      <c r="CB125" s="1167"/>
      <c r="CC125" s="1170"/>
      <c r="CD125" s="1170"/>
      <c r="CE125" s="1170"/>
      <c r="CF125" s="1170"/>
      <c r="CG125" s="1170"/>
      <c r="CH125" s="1170"/>
      <c r="CI125" s="1170"/>
      <c r="CJ125" s="1170"/>
      <c r="CK125" s="1170"/>
      <c r="CL125" s="1170"/>
      <c r="CM125" s="1170"/>
      <c r="CN125" s="1171"/>
      <c r="CO125" s="150"/>
      <c r="CP125" s="73"/>
    </row>
    <row r="126" spans="2:94" s="26" customFormat="1" ht="19.5" customHeight="1" x14ac:dyDescent="0.15">
      <c r="B126" s="109"/>
      <c r="C126" s="1151" t="str">
        <f>IF(C27&lt;&gt;0,DAY(DATE(1989+$I$15,$M$15,$Q$15)+9),"")</f>
        <v/>
      </c>
      <c r="D126" s="1152"/>
      <c r="E126" s="1165"/>
      <c r="F126" s="1190" t="s">
        <v>14</v>
      </c>
      <c r="G126" s="1172"/>
      <c r="H126" s="1173"/>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2"/>
      <c r="AT126" s="2"/>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25"/>
      <c r="CA126" s="1166"/>
      <c r="CB126" s="1167"/>
      <c r="CC126" s="1170"/>
      <c r="CD126" s="1170"/>
      <c r="CE126" s="1170"/>
      <c r="CF126" s="1170"/>
      <c r="CG126" s="1170"/>
      <c r="CH126" s="1170"/>
      <c r="CI126" s="1170"/>
      <c r="CJ126" s="1170"/>
      <c r="CK126" s="1170"/>
      <c r="CL126" s="1170"/>
      <c r="CM126" s="1170"/>
      <c r="CN126" s="1171"/>
      <c r="CO126" s="150"/>
      <c r="CP126" s="73"/>
    </row>
    <row r="127" spans="2:94" s="26" customFormat="1" ht="19.5" customHeight="1" x14ac:dyDescent="0.15">
      <c r="B127" s="109"/>
      <c r="C127" s="1151" t="s">
        <v>19</v>
      </c>
      <c r="D127" s="1152"/>
      <c r="E127" s="1165"/>
      <c r="F127" s="1191"/>
      <c r="G127" s="1174"/>
      <c r="H127" s="1167"/>
      <c r="I127" s="4"/>
      <c r="J127" s="4"/>
      <c r="K127" s="4"/>
      <c r="L127" s="2"/>
      <c r="M127" s="2"/>
      <c r="N127" s="2"/>
      <c r="O127" s="2"/>
      <c r="P127" s="2"/>
      <c r="Q127" s="2"/>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2"/>
      <c r="AS127" s="2"/>
      <c r="AT127" s="2"/>
      <c r="AU127" s="2"/>
      <c r="AV127" s="4"/>
      <c r="AW127" s="4"/>
      <c r="AX127" s="4"/>
      <c r="AY127" s="4"/>
      <c r="AZ127" s="4"/>
      <c r="BA127" s="4"/>
      <c r="BB127" s="2"/>
      <c r="BC127" s="2"/>
      <c r="BD127" s="2"/>
      <c r="BE127" s="2"/>
      <c r="BF127" s="2"/>
      <c r="BG127" s="2"/>
      <c r="BH127" s="2"/>
      <c r="BI127" s="2"/>
      <c r="BJ127" s="2"/>
      <c r="BK127" s="2"/>
      <c r="BL127" s="4"/>
      <c r="BM127" s="4"/>
      <c r="BN127" s="4"/>
      <c r="BO127" s="4"/>
      <c r="BP127" s="4"/>
      <c r="BQ127" s="4"/>
      <c r="BR127" s="2"/>
      <c r="BS127" s="2"/>
      <c r="BT127" s="2"/>
      <c r="BU127" s="2"/>
      <c r="BV127" s="2"/>
      <c r="BW127" s="2"/>
      <c r="BX127" s="2"/>
      <c r="BY127" s="2"/>
      <c r="BZ127" s="10"/>
      <c r="CA127" s="1166"/>
      <c r="CB127" s="1167"/>
      <c r="CC127" s="1170"/>
      <c r="CD127" s="1170"/>
      <c r="CE127" s="1170"/>
      <c r="CF127" s="1170"/>
      <c r="CG127" s="1170"/>
      <c r="CH127" s="1170"/>
      <c r="CI127" s="1170"/>
      <c r="CJ127" s="1170"/>
      <c r="CK127" s="1170"/>
      <c r="CL127" s="1170"/>
      <c r="CM127" s="1170"/>
      <c r="CN127" s="1171"/>
      <c r="CO127" s="150"/>
      <c r="CP127" s="73"/>
    </row>
    <row r="128" spans="2:94" s="26" customFormat="1" ht="19.5" customHeight="1" x14ac:dyDescent="0.15">
      <c r="B128" s="109"/>
      <c r="C128" s="1151" t="str">
        <f>IF(OR($I$15="",C124="",C126=""),"（   ）",TEXT(WEEKDAY(DATE(2018+$I$15,C124,C126)),"(aaa)"))</f>
        <v>（   ）</v>
      </c>
      <c r="D128" s="1152"/>
      <c r="E128" s="1165"/>
      <c r="F128" s="28"/>
      <c r="G128" s="2"/>
      <c r="H128" s="22" t="s">
        <v>20</v>
      </c>
      <c r="I128" s="2"/>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27"/>
      <c r="CA128" s="1166"/>
      <c r="CB128" s="1167"/>
      <c r="CC128" s="1175"/>
      <c r="CD128" s="1157"/>
      <c r="CE128" s="1157"/>
      <c r="CF128" s="1157"/>
      <c r="CG128" s="1157"/>
      <c r="CH128" s="1157"/>
      <c r="CI128" s="1157"/>
      <c r="CJ128" s="1157"/>
      <c r="CK128" s="1157"/>
      <c r="CL128" s="1157"/>
      <c r="CM128" s="1157"/>
      <c r="CN128" s="1176"/>
      <c r="CO128" s="150"/>
      <c r="CP128" s="73"/>
    </row>
    <row r="129" spans="2:94" s="26" customFormat="1" ht="3" customHeight="1" x14ac:dyDescent="0.15">
      <c r="B129" s="109"/>
      <c r="C129" s="102"/>
      <c r="D129" s="102"/>
      <c r="E129" s="23"/>
      <c r="F129" s="102"/>
      <c r="G129" s="102"/>
      <c r="H129" s="23"/>
      <c r="I129" s="2"/>
      <c r="J129" s="13"/>
      <c r="K129" s="2"/>
      <c r="L129" s="2"/>
      <c r="M129" s="10"/>
      <c r="N129" s="2"/>
      <c r="O129" s="2"/>
      <c r="P129" s="2"/>
      <c r="Q129" s="10"/>
      <c r="R129" s="2"/>
      <c r="S129" s="2"/>
      <c r="T129" s="2"/>
      <c r="U129" s="10"/>
      <c r="V129" s="2"/>
      <c r="W129" s="2"/>
      <c r="X129" s="2"/>
      <c r="Y129" s="2"/>
      <c r="Z129" s="13"/>
      <c r="AA129" s="2"/>
      <c r="AB129" s="2"/>
      <c r="AC129" s="10"/>
      <c r="AD129" s="2"/>
      <c r="AE129" s="2"/>
      <c r="AF129" s="2"/>
      <c r="AG129" s="2"/>
      <c r="AH129" s="13"/>
      <c r="AI129" s="2"/>
      <c r="AJ129" s="2"/>
      <c r="AK129" s="10"/>
      <c r="AL129" s="2"/>
      <c r="AM129" s="2"/>
      <c r="AN129" s="2"/>
      <c r="AO129" s="2"/>
      <c r="AP129" s="13"/>
      <c r="AQ129" s="2"/>
      <c r="AR129" s="2"/>
      <c r="AS129" s="10"/>
      <c r="AT129" s="2"/>
      <c r="AU129" s="2"/>
      <c r="AV129" s="2"/>
      <c r="AW129" s="10"/>
      <c r="AX129" s="2"/>
      <c r="AY129" s="2"/>
      <c r="AZ129" s="2"/>
      <c r="BA129" s="10"/>
      <c r="BB129" s="2"/>
      <c r="BC129" s="2"/>
      <c r="BD129" s="2"/>
      <c r="BE129" s="10"/>
      <c r="BF129" s="2"/>
      <c r="BG129" s="2"/>
      <c r="BH129" s="2"/>
      <c r="BI129" s="10"/>
      <c r="BJ129" s="2"/>
      <c r="BK129" s="2"/>
      <c r="BL129" s="2"/>
      <c r="BM129" s="2"/>
      <c r="BN129" s="13"/>
      <c r="BO129" s="2"/>
      <c r="BP129" s="2"/>
      <c r="BQ129" s="10"/>
      <c r="BR129" s="2"/>
      <c r="BS129" s="2"/>
      <c r="BT129" s="2"/>
      <c r="BU129" s="10"/>
      <c r="BV129" s="2"/>
      <c r="BW129" s="2"/>
      <c r="BX129" s="2"/>
      <c r="BY129" s="10"/>
      <c r="BZ129" s="29"/>
      <c r="CA129" s="1166"/>
      <c r="CB129" s="1167"/>
      <c r="CC129" s="1177"/>
      <c r="CD129" s="1152"/>
      <c r="CE129" s="1152"/>
      <c r="CF129" s="1152"/>
      <c r="CG129" s="1152"/>
      <c r="CH129" s="1152"/>
      <c r="CI129" s="1152"/>
      <c r="CJ129" s="1152"/>
      <c r="CK129" s="1152"/>
      <c r="CL129" s="1152"/>
      <c r="CM129" s="1152"/>
      <c r="CN129" s="1178"/>
      <c r="CO129" s="150"/>
      <c r="CP129" s="73"/>
    </row>
    <row r="130" spans="2:94" s="26" customFormat="1" ht="3" customHeight="1" thickBot="1" x14ac:dyDescent="0.2">
      <c r="B130" s="109"/>
      <c r="C130" s="103"/>
      <c r="D130" s="103"/>
      <c r="E130" s="24"/>
      <c r="F130" s="103"/>
      <c r="G130" s="103"/>
      <c r="H130" s="24"/>
      <c r="I130" s="5"/>
      <c r="J130" s="15"/>
      <c r="K130" s="6"/>
      <c r="L130" s="15"/>
      <c r="M130" s="5"/>
      <c r="N130" s="15"/>
      <c r="O130" s="5"/>
      <c r="P130" s="15"/>
      <c r="Q130" s="5"/>
      <c r="R130" s="15"/>
      <c r="S130" s="5"/>
      <c r="T130" s="15"/>
      <c r="U130" s="5"/>
      <c r="V130" s="15"/>
      <c r="W130" s="5"/>
      <c r="X130" s="15"/>
      <c r="Y130" s="5"/>
      <c r="Z130" s="15"/>
      <c r="AA130" s="5"/>
      <c r="AB130" s="15"/>
      <c r="AC130" s="6"/>
      <c r="AD130" s="15"/>
      <c r="AE130" s="5"/>
      <c r="AF130" s="15"/>
      <c r="AG130" s="5"/>
      <c r="AH130" s="15"/>
      <c r="AI130" s="5"/>
      <c r="AJ130" s="15"/>
      <c r="AK130" s="5"/>
      <c r="AL130" s="15"/>
      <c r="AM130" s="5"/>
      <c r="AN130" s="15"/>
      <c r="AO130" s="5"/>
      <c r="AP130" s="15"/>
      <c r="AQ130" s="6"/>
      <c r="AR130" s="5"/>
      <c r="AS130" s="5"/>
      <c r="AT130" s="15"/>
      <c r="AU130" s="5"/>
      <c r="AV130" s="15"/>
      <c r="AW130" s="5"/>
      <c r="AX130" s="15"/>
      <c r="AY130" s="5"/>
      <c r="AZ130" s="15"/>
      <c r="BA130" s="5"/>
      <c r="BB130" s="15"/>
      <c r="BC130" s="6"/>
      <c r="BD130" s="5"/>
      <c r="BE130" s="5"/>
      <c r="BF130" s="15"/>
      <c r="BG130" s="5"/>
      <c r="BH130" s="15"/>
      <c r="BI130" s="5"/>
      <c r="BJ130" s="15"/>
      <c r="BK130" s="6"/>
      <c r="BL130" s="5"/>
      <c r="BM130" s="5"/>
      <c r="BN130" s="15"/>
      <c r="BO130" s="5"/>
      <c r="BP130" s="15"/>
      <c r="BQ130" s="6"/>
      <c r="BR130" s="5"/>
      <c r="BS130" s="5"/>
      <c r="BT130" s="15"/>
      <c r="BU130" s="6"/>
      <c r="BV130" s="5"/>
      <c r="BW130" s="6"/>
      <c r="BX130" s="5"/>
      <c r="BY130" s="6"/>
      <c r="BZ130" s="30"/>
      <c r="CA130" s="1168"/>
      <c r="CB130" s="1169"/>
      <c r="CC130" s="1179"/>
      <c r="CD130" s="1180"/>
      <c r="CE130" s="1180"/>
      <c r="CF130" s="1180"/>
      <c r="CG130" s="1180"/>
      <c r="CH130" s="1180"/>
      <c r="CI130" s="1180"/>
      <c r="CJ130" s="1180"/>
      <c r="CK130" s="1180"/>
      <c r="CL130" s="1180"/>
      <c r="CM130" s="1180"/>
      <c r="CN130" s="1181"/>
      <c r="CO130" s="150"/>
      <c r="CP130" s="73"/>
    </row>
    <row r="131" spans="2:94" s="26" customFormat="1" ht="19.5" customHeight="1" x14ac:dyDescent="0.15">
      <c r="B131" s="109"/>
      <c r="C131" s="1188" t="s">
        <v>250</v>
      </c>
      <c r="D131" s="1157"/>
      <c r="E131" s="1189"/>
      <c r="F131" s="1172" t="s">
        <v>12</v>
      </c>
      <c r="G131" s="1172"/>
      <c r="H131" s="1173"/>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25"/>
      <c r="CA131" s="1182" t="s">
        <v>7</v>
      </c>
      <c r="CB131" s="1183"/>
      <c r="CC131" s="1183"/>
      <c r="CD131" s="1183"/>
      <c r="CE131" s="1184" t="s">
        <v>5</v>
      </c>
      <c r="CF131" s="1184"/>
      <c r="CG131" s="1184"/>
      <c r="CH131" s="1184"/>
      <c r="CI131" s="1184"/>
      <c r="CJ131" s="1184" t="s">
        <v>6</v>
      </c>
      <c r="CK131" s="1184"/>
      <c r="CL131" s="1184"/>
      <c r="CM131" s="1184"/>
      <c r="CN131" s="1185"/>
      <c r="CO131" s="150"/>
      <c r="CP131" s="73"/>
    </row>
    <row r="132" spans="2:94" s="26" customFormat="1" ht="19.5" customHeight="1" x14ac:dyDescent="0.15">
      <c r="B132" s="109"/>
      <c r="C132" s="1151" t="str">
        <f>IF(C27&lt;&gt;0,MONTH(DATE(1988+$I$15,$M$15,$Q$15)+10),"")</f>
        <v/>
      </c>
      <c r="D132" s="1152"/>
      <c r="E132" s="1165"/>
      <c r="F132" s="1174"/>
      <c r="G132" s="1174"/>
      <c r="H132" s="1167"/>
      <c r="I132" s="4"/>
      <c r="J132" s="4"/>
      <c r="K132" s="4"/>
      <c r="L132" s="2"/>
      <c r="M132" s="2"/>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2"/>
      <c r="BC132" s="2"/>
      <c r="BD132" s="2"/>
      <c r="BE132" s="4"/>
      <c r="BF132" s="2"/>
      <c r="BG132" s="2"/>
      <c r="BH132" s="2"/>
      <c r="BI132" s="2"/>
      <c r="BJ132" s="2"/>
      <c r="BK132" s="2"/>
      <c r="BL132" s="2"/>
      <c r="BM132" s="2"/>
      <c r="BN132" s="2"/>
      <c r="BO132" s="2"/>
      <c r="BP132" s="2"/>
      <c r="BQ132" s="2"/>
      <c r="BR132" s="2"/>
      <c r="BS132" s="2"/>
      <c r="BT132" s="2"/>
      <c r="BU132" s="2"/>
      <c r="BV132" s="2"/>
      <c r="BW132" s="2"/>
      <c r="BX132" s="2"/>
      <c r="BY132" s="2"/>
      <c r="BZ132" s="10"/>
      <c r="CA132" s="1186" t="s">
        <v>161</v>
      </c>
      <c r="CB132" s="1187"/>
      <c r="CC132" s="1187"/>
      <c r="CD132" s="1187"/>
      <c r="CE132" s="1170" t="s">
        <v>5</v>
      </c>
      <c r="CF132" s="1170"/>
      <c r="CG132" s="1170"/>
      <c r="CH132" s="1170"/>
      <c r="CI132" s="1170"/>
      <c r="CJ132" s="1170" t="s">
        <v>6</v>
      </c>
      <c r="CK132" s="1170"/>
      <c r="CL132" s="1170"/>
      <c r="CM132" s="1170"/>
      <c r="CN132" s="1171"/>
      <c r="CO132" s="150"/>
      <c r="CP132" s="73"/>
    </row>
    <row r="133" spans="2:94" s="26" customFormat="1" ht="19.5" customHeight="1" x14ac:dyDescent="0.15">
      <c r="B133" s="109"/>
      <c r="C133" s="1151" t="s">
        <v>18</v>
      </c>
      <c r="D133" s="1152"/>
      <c r="E133" s="1165"/>
      <c r="F133" s="17"/>
      <c r="G133" s="5"/>
      <c r="H133" s="18" t="s">
        <v>20</v>
      </c>
      <c r="I133" s="5"/>
      <c r="J133" s="20"/>
      <c r="K133" s="20"/>
      <c r="L133" s="19"/>
      <c r="M133" s="20"/>
      <c r="N133" s="20"/>
      <c r="O133" s="19"/>
      <c r="P133" s="19"/>
      <c r="Q133" s="20"/>
      <c r="R133" s="19"/>
      <c r="S133" s="19"/>
      <c r="T133" s="19"/>
      <c r="U133" s="20"/>
      <c r="V133" s="19"/>
      <c r="W133" s="20"/>
      <c r="X133" s="20"/>
      <c r="Y133" s="20"/>
      <c r="Z133" s="20"/>
      <c r="AA133" s="20"/>
      <c r="AB133" s="20"/>
      <c r="AC133" s="20"/>
      <c r="AD133" s="20"/>
      <c r="AE133" s="20"/>
      <c r="AF133" s="20"/>
      <c r="AG133" s="20"/>
      <c r="AH133" s="20"/>
      <c r="AI133" s="20"/>
      <c r="AJ133" s="20"/>
      <c r="AK133" s="20"/>
      <c r="AL133" s="20"/>
      <c r="AM133" s="20"/>
      <c r="AN133" s="19"/>
      <c r="AO133" s="5"/>
      <c r="AP133" s="5"/>
      <c r="AQ133" s="20"/>
      <c r="AR133" s="20"/>
      <c r="AS133" s="20"/>
      <c r="AT133" s="20"/>
      <c r="AU133" s="20"/>
      <c r="AV133" s="20"/>
      <c r="AW133" s="20"/>
      <c r="AX133" s="19"/>
      <c r="AY133" s="20"/>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27"/>
      <c r="CA133" s="1166" t="s">
        <v>28</v>
      </c>
      <c r="CB133" s="1167"/>
      <c r="CC133" s="1170"/>
      <c r="CD133" s="1170"/>
      <c r="CE133" s="1170"/>
      <c r="CF133" s="1170"/>
      <c r="CG133" s="1170"/>
      <c r="CH133" s="1170"/>
      <c r="CI133" s="1170"/>
      <c r="CJ133" s="1170"/>
      <c r="CK133" s="1170"/>
      <c r="CL133" s="1170"/>
      <c r="CM133" s="1170"/>
      <c r="CN133" s="1171"/>
      <c r="CO133" s="150"/>
      <c r="CP133" s="73"/>
    </row>
    <row r="134" spans="2:94" s="26" customFormat="1" ht="19.5" customHeight="1" x14ac:dyDescent="0.15">
      <c r="B134" s="109"/>
      <c r="C134" s="1151" t="str">
        <f>IF(C27&lt;&gt;0,DAY(DATE(1989+$I$15,$M$15,$Q$15)+105),"")</f>
        <v/>
      </c>
      <c r="D134" s="1152"/>
      <c r="E134" s="1165"/>
      <c r="F134" s="1172" t="s">
        <v>14</v>
      </c>
      <c r="G134" s="1172"/>
      <c r="H134" s="1173"/>
      <c r="I134" s="16"/>
      <c r="J134" s="16"/>
      <c r="K134" s="16"/>
      <c r="L134" s="16"/>
      <c r="M134" s="16"/>
      <c r="N134" s="16"/>
      <c r="O134" s="16"/>
      <c r="P134" s="16"/>
      <c r="Q134" s="16"/>
      <c r="R134" s="16"/>
      <c r="S134" s="16"/>
      <c r="T134" s="16"/>
      <c r="U134" s="16"/>
      <c r="V134" s="16"/>
      <c r="W134" s="16"/>
      <c r="X134" s="108"/>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25"/>
      <c r="CA134" s="1166"/>
      <c r="CB134" s="1167"/>
      <c r="CC134" s="1170"/>
      <c r="CD134" s="1170"/>
      <c r="CE134" s="1170"/>
      <c r="CF134" s="1170"/>
      <c r="CG134" s="1170"/>
      <c r="CH134" s="1170"/>
      <c r="CI134" s="1170"/>
      <c r="CJ134" s="1170"/>
      <c r="CK134" s="1170"/>
      <c r="CL134" s="1170"/>
      <c r="CM134" s="1170"/>
      <c r="CN134" s="1171"/>
      <c r="CO134" s="150"/>
      <c r="CP134" s="73"/>
    </row>
    <row r="135" spans="2:94" s="26" customFormat="1" ht="19.5" customHeight="1" x14ac:dyDescent="0.15">
      <c r="B135" s="109"/>
      <c r="C135" s="1151" t="s">
        <v>19</v>
      </c>
      <c r="D135" s="1152"/>
      <c r="E135" s="1165"/>
      <c r="F135" s="1174"/>
      <c r="G135" s="1174"/>
      <c r="H135" s="1167"/>
      <c r="I135" s="4"/>
      <c r="J135" s="4"/>
      <c r="K135" s="4"/>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10"/>
      <c r="CA135" s="1166"/>
      <c r="CB135" s="1167"/>
      <c r="CC135" s="1170"/>
      <c r="CD135" s="1170"/>
      <c r="CE135" s="1170"/>
      <c r="CF135" s="1170"/>
      <c r="CG135" s="1170"/>
      <c r="CH135" s="1170"/>
      <c r="CI135" s="1170"/>
      <c r="CJ135" s="1170"/>
      <c r="CK135" s="1170"/>
      <c r="CL135" s="1170"/>
      <c r="CM135" s="1170"/>
      <c r="CN135" s="1171"/>
      <c r="CO135" s="150"/>
      <c r="CP135" s="73"/>
    </row>
    <row r="136" spans="2:94" s="26" customFormat="1" ht="19.5" customHeight="1" x14ac:dyDescent="0.15">
      <c r="B136" s="109"/>
      <c r="C136" s="1151" t="str">
        <f>IF(OR($I$15="",C132="",C134=""),"（   ）",TEXT(WEEKDAY(DATE(2018+$I$15,C132,C134)),"(aaa)"))</f>
        <v>（   ）</v>
      </c>
      <c r="D136" s="1152"/>
      <c r="E136" s="1165"/>
      <c r="F136" s="28"/>
      <c r="G136" s="2"/>
      <c r="H136" s="22" t="s">
        <v>20</v>
      </c>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27"/>
      <c r="CA136" s="1166"/>
      <c r="CB136" s="1167"/>
      <c r="CC136" s="1175"/>
      <c r="CD136" s="1157"/>
      <c r="CE136" s="1157"/>
      <c r="CF136" s="1157"/>
      <c r="CG136" s="1157"/>
      <c r="CH136" s="1157"/>
      <c r="CI136" s="1157"/>
      <c r="CJ136" s="1157"/>
      <c r="CK136" s="1157"/>
      <c r="CL136" s="1157"/>
      <c r="CM136" s="1157"/>
      <c r="CN136" s="1176"/>
      <c r="CO136" s="150"/>
      <c r="CP136" s="73"/>
    </row>
    <row r="137" spans="2:94" ht="3" customHeight="1" x14ac:dyDescent="0.15">
      <c r="C137" s="31"/>
      <c r="D137" s="2"/>
      <c r="E137" s="10"/>
      <c r="F137" s="2"/>
      <c r="G137" s="28"/>
      <c r="H137" s="23"/>
      <c r="I137" s="2"/>
      <c r="J137" s="13"/>
      <c r="K137" s="2"/>
      <c r="L137" s="2"/>
      <c r="M137" s="10"/>
      <c r="N137" s="2"/>
      <c r="O137" s="2"/>
      <c r="P137" s="2"/>
      <c r="Q137" s="10"/>
      <c r="R137" s="2"/>
      <c r="S137" s="2"/>
      <c r="T137" s="2"/>
      <c r="U137" s="10"/>
      <c r="V137" s="2"/>
      <c r="W137" s="2"/>
      <c r="X137" s="2"/>
      <c r="Y137" s="2"/>
      <c r="Z137" s="13"/>
      <c r="AA137" s="2"/>
      <c r="AB137" s="2"/>
      <c r="AC137" s="10"/>
      <c r="AD137" s="2"/>
      <c r="AE137" s="2"/>
      <c r="AF137" s="2"/>
      <c r="AG137" s="2"/>
      <c r="AH137" s="13"/>
      <c r="AI137" s="2"/>
      <c r="AJ137" s="2"/>
      <c r="AK137" s="10"/>
      <c r="AL137" s="2"/>
      <c r="AM137" s="2"/>
      <c r="AN137" s="2"/>
      <c r="AO137" s="2"/>
      <c r="AP137" s="13"/>
      <c r="AQ137" s="2"/>
      <c r="AR137" s="2"/>
      <c r="AS137" s="10"/>
      <c r="AT137" s="2"/>
      <c r="AU137" s="2"/>
      <c r="AV137" s="2"/>
      <c r="AW137" s="10"/>
      <c r="AX137" s="2"/>
      <c r="AY137" s="2"/>
      <c r="AZ137" s="2"/>
      <c r="BA137" s="10"/>
      <c r="BB137" s="2"/>
      <c r="BC137" s="2"/>
      <c r="BD137" s="2"/>
      <c r="BE137" s="10"/>
      <c r="BF137" s="2"/>
      <c r="BG137" s="2"/>
      <c r="BH137" s="2"/>
      <c r="BI137" s="10"/>
      <c r="BJ137" s="2"/>
      <c r="BK137" s="2"/>
      <c r="BL137" s="2"/>
      <c r="BM137" s="2"/>
      <c r="BN137" s="13"/>
      <c r="BO137" s="2"/>
      <c r="BP137" s="2"/>
      <c r="BQ137" s="10"/>
      <c r="BR137" s="2"/>
      <c r="BS137" s="2">
        <v>2</v>
      </c>
      <c r="BT137" s="2"/>
      <c r="BU137" s="10"/>
      <c r="BV137" s="2"/>
      <c r="BW137" s="2"/>
      <c r="BX137" s="2"/>
      <c r="BY137" s="10"/>
      <c r="BZ137" s="29"/>
      <c r="CA137" s="1166"/>
      <c r="CB137" s="1167"/>
      <c r="CC137" s="1177"/>
      <c r="CD137" s="1152"/>
      <c r="CE137" s="1152"/>
      <c r="CF137" s="1152"/>
      <c r="CG137" s="1152"/>
      <c r="CH137" s="1152"/>
      <c r="CI137" s="1152"/>
      <c r="CJ137" s="1152"/>
      <c r="CK137" s="1152"/>
      <c r="CL137" s="1152"/>
      <c r="CM137" s="1152"/>
      <c r="CN137" s="1178"/>
      <c r="CO137" s="150"/>
    </row>
    <row r="138" spans="2:94" ht="3" customHeight="1" thickBot="1" x14ac:dyDescent="0.2">
      <c r="C138" s="32"/>
      <c r="D138" s="33"/>
      <c r="E138" s="34"/>
      <c r="F138" s="33"/>
      <c r="G138" s="35"/>
      <c r="H138" s="36"/>
      <c r="I138" s="33"/>
      <c r="J138" s="37"/>
      <c r="K138" s="34"/>
      <c r="L138" s="37"/>
      <c r="M138" s="33"/>
      <c r="N138" s="37"/>
      <c r="O138" s="33"/>
      <c r="P138" s="37"/>
      <c r="Q138" s="33"/>
      <c r="R138" s="37"/>
      <c r="S138" s="33"/>
      <c r="T138" s="37"/>
      <c r="U138" s="33"/>
      <c r="V138" s="37"/>
      <c r="W138" s="33"/>
      <c r="X138" s="37"/>
      <c r="Y138" s="33"/>
      <c r="Z138" s="37"/>
      <c r="AA138" s="33"/>
      <c r="AB138" s="37"/>
      <c r="AC138" s="34"/>
      <c r="AD138" s="37"/>
      <c r="AE138" s="33"/>
      <c r="AF138" s="37"/>
      <c r="AG138" s="33"/>
      <c r="AH138" s="37"/>
      <c r="AI138" s="33"/>
      <c r="AJ138" s="37"/>
      <c r="AK138" s="33"/>
      <c r="AL138" s="37"/>
      <c r="AM138" s="33"/>
      <c r="AN138" s="37"/>
      <c r="AO138" s="33"/>
      <c r="AP138" s="37"/>
      <c r="AQ138" s="33"/>
      <c r="AR138" s="37"/>
      <c r="AS138" s="33"/>
      <c r="AT138" s="37"/>
      <c r="AU138" s="33"/>
      <c r="AV138" s="37"/>
      <c r="AW138" s="33"/>
      <c r="AX138" s="37"/>
      <c r="AY138" s="33"/>
      <c r="AZ138" s="37"/>
      <c r="BA138" s="33"/>
      <c r="BB138" s="37"/>
      <c r="BC138" s="34"/>
      <c r="BD138" s="33"/>
      <c r="BE138" s="33"/>
      <c r="BF138" s="37"/>
      <c r="BG138" s="33"/>
      <c r="BH138" s="37"/>
      <c r="BI138" s="33"/>
      <c r="BJ138" s="37"/>
      <c r="BK138" s="34"/>
      <c r="BL138" s="33"/>
      <c r="BM138" s="33"/>
      <c r="BN138" s="37"/>
      <c r="BO138" s="33"/>
      <c r="BP138" s="37"/>
      <c r="BQ138" s="34"/>
      <c r="BR138" s="33"/>
      <c r="BS138" s="33"/>
      <c r="BT138" s="37"/>
      <c r="BU138" s="34"/>
      <c r="BV138" s="33"/>
      <c r="BW138" s="34"/>
      <c r="BX138" s="33"/>
      <c r="BY138" s="34"/>
      <c r="BZ138" s="38"/>
      <c r="CA138" s="1168"/>
      <c r="CB138" s="1169"/>
      <c r="CC138" s="1179"/>
      <c r="CD138" s="1180"/>
      <c r="CE138" s="1180"/>
      <c r="CF138" s="1180"/>
      <c r="CG138" s="1180"/>
      <c r="CH138" s="1180"/>
      <c r="CI138" s="1180"/>
      <c r="CJ138" s="1180"/>
      <c r="CK138" s="1180"/>
      <c r="CL138" s="1180"/>
      <c r="CM138" s="1180"/>
      <c r="CN138" s="1181"/>
      <c r="CO138" s="150"/>
    </row>
    <row r="139" spans="2:94" ht="19.5" customHeight="1" x14ac:dyDescent="0.15">
      <c r="C139" s="1188" t="s">
        <v>251</v>
      </c>
      <c r="D139" s="1157"/>
      <c r="E139" s="1189"/>
      <c r="F139" s="1172" t="s">
        <v>12</v>
      </c>
      <c r="G139" s="1172"/>
      <c r="H139" s="1173"/>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25"/>
      <c r="CA139" s="1182" t="s">
        <v>7</v>
      </c>
      <c r="CB139" s="1183"/>
      <c r="CC139" s="1183"/>
      <c r="CD139" s="1183"/>
      <c r="CE139" s="1184" t="s">
        <v>5</v>
      </c>
      <c r="CF139" s="1184"/>
      <c r="CG139" s="1184"/>
      <c r="CH139" s="1184"/>
      <c r="CI139" s="1184"/>
      <c r="CJ139" s="1184" t="s">
        <v>6</v>
      </c>
      <c r="CK139" s="1184"/>
      <c r="CL139" s="1184"/>
      <c r="CM139" s="1184"/>
      <c r="CN139" s="1185"/>
      <c r="CO139" s="150"/>
    </row>
    <row r="140" spans="2:94" ht="19.5" customHeight="1" x14ac:dyDescent="0.15">
      <c r="B140" s="9"/>
      <c r="C140" s="1151" t="str">
        <f>IF(C27&lt;&gt;0,MONTH(DATE(1988+$I$15,$M$15,$Q$15)+11),"")</f>
        <v/>
      </c>
      <c r="D140" s="1152"/>
      <c r="E140" s="1165"/>
      <c r="F140" s="1174"/>
      <c r="G140" s="1174"/>
      <c r="H140" s="1167"/>
      <c r="I140" s="4"/>
      <c r="J140" s="4"/>
      <c r="K140" s="4"/>
      <c r="L140" s="2"/>
      <c r="M140" s="2"/>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2"/>
      <c r="BC140" s="2"/>
      <c r="BD140" s="2"/>
      <c r="BE140" s="4"/>
      <c r="BF140" s="2"/>
      <c r="BG140" s="2"/>
      <c r="BH140" s="2"/>
      <c r="BI140" s="2"/>
      <c r="BJ140" s="2"/>
      <c r="BK140" s="2"/>
      <c r="BL140" s="2"/>
      <c r="BM140" s="2"/>
      <c r="BN140" s="2"/>
      <c r="BO140" s="2"/>
      <c r="BP140" s="2"/>
      <c r="BQ140" s="2"/>
      <c r="BR140" s="2"/>
      <c r="BS140" s="2"/>
      <c r="BT140" s="2"/>
      <c r="BU140" s="2"/>
      <c r="BV140" s="2"/>
      <c r="BW140" s="2"/>
      <c r="BX140" s="2"/>
      <c r="BY140" s="2"/>
      <c r="BZ140" s="10"/>
      <c r="CA140" s="1186" t="s">
        <v>161</v>
      </c>
      <c r="CB140" s="1187"/>
      <c r="CC140" s="1187"/>
      <c r="CD140" s="1187"/>
      <c r="CE140" s="1170" t="s">
        <v>5</v>
      </c>
      <c r="CF140" s="1170"/>
      <c r="CG140" s="1170"/>
      <c r="CH140" s="1170"/>
      <c r="CI140" s="1170"/>
      <c r="CJ140" s="1170" t="s">
        <v>6</v>
      </c>
      <c r="CK140" s="1170"/>
      <c r="CL140" s="1170"/>
      <c r="CM140" s="1170"/>
      <c r="CN140" s="1171"/>
      <c r="CO140" s="150"/>
    </row>
    <row r="141" spans="2:94" ht="19.5" customHeight="1" x14ac:dyDescent="0.15">
      <c r="B141" s="9"/>
      <c r="C141" s="1151" t="s">
        <v>18</v>
      </c>
      <c r="D141" s="1152"/>
      <c r="E141" s="1165"/>
      <c r="F141" s="17"/>
      <c r="G141" s="5"/>
      <c r="H141" s="18" t="s">
        <v>20</v>
      </c>
      <c r="I141" s="5"/>
      <c r="J141" s="20"/>
      <c r="K141" s="20"/>
      <c r="L141" s="19"/>
      <c r="M141" s="20"/>
      <c r="N141" s="20"/>
      <c r="O141" s="19"/>
      <c r="P141" s="19"/>
      <c r="Q141" s="20"/>
      <c r="R141" s="19"/>
      <c r="S141" s="19"/>
      <c r="T141" s="19"/>
      <c r="U141" s="20"/>
      <c r="V141" s="19"/>
      <c r="W141" s="20"/>
      <c r="X141" s="20"/>
      <c r="Y141" s="20"/>
      <c r="Z141" s="20"/>
      <c r="AA141" s="20"/>
      <c r="AB141" s="20"/>
      <c r="AC141" s="20"/>
      <c r="AD141" s="20"/>
      <c r="AE141" s="20"/>
      <c r="AF141" s="20"/>
      <c r="AG141" s="20"/>
      <c r="AH141" s="20"/>
      <c r="AI141" s="20"/>
      <c r="AJ141" s="20"/>
      <c r="AK141" s="20"/>
      <c r="AL141" s="20"/>
      <c r="AM141" s="20"/>
      <c r="AN141" s="19"/>
      <c r="AO141" s="5"/>
      <c r="AP141" s="5"/>
      <c r="AQ141" s="20"/>
      <c r="AR141" s="20"/>
      <c r="AS141" s="20"/>
      <c r="AT141" s="20"/>
      <c r="AU141" s="20"/>
      <c r="AV141" s="20"/>
      <c r="AW141" s="20"/>
      <c r="AX141" s="19"/>
      <c r="AY141" s="20"/>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27"/>
      <c r="CA141" s="1166" t="s">
        <v>28</v>
      </c>
      <c r="CB141" s="1167"/>
      <c r="CC141" s="1170"/>
      <c r="CD141" s="1170"/>
      <c r="CE141" s="1170"/>
      <c r="CF141" s="1170"/>
      <c r="CG141" s="1170"/>
      <c r="CH141" s="1170"/>
      <c r="CI141" s="1170"/>
      <c r="CJ141" s="1170"/>
      <c r="CK141" s="1170"/>
      <c r="CL141" s="1170"/>
      <c r="CM141" s="1170"/>
      <c r="CN141" s="1171"/>
      <c r="CO141" s="150"/>
    </row>
    <row r="142" spans="2:94" ht="19.5" customHeight="1" x14ac:dyDescent="0.15">
      <c r="B142" s="9"/>
      <c r="C142" s="1151" t="str">
        <f>IF(C27&lt;&gt;0,DAY(DATE(1989+$I$15,$M$15,$Q$15)+11),"")</f>
        <v/>
      </c>
      <c r="D142" s="1152"/>
      <c r="E142" s="1165"/>
      <c r="F142" s="1172" t="s">
        <v>14</v>
      </c>
      <c r="G142" s="1172"/>
      <c r="H142" s="1173"/>
      <c r="I142" s="16"/>
      <c r="J142" s="16"/>
      <c r="K142" s="16"/>
      <c r="L142" s="16"/>
      <c r="M142" s="16"/>
      <c r="N142" s="16"/>
      <c r="O142" s="16"/>
      <c r="P142" s="16"/>
      <c r="Q142" s="16"/>
      <c r="R142" s="16"/>
      <c r="S142" s="16"/>
      <c r="T142" s="16"/>
      <c r="U142" s="16"/>
      <c r="V142" s="16"/>
      <c r="W142" s="16"/>
      <c r="X142" s="108"/>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25"/>
      <c r="CA142" s="1166"/>
      <c r="CB142" s="1167"/>
      <c r="CC142" s="1170"/>
      <c r="CD142" s="1170"/>
      <c r="CE142" s="1170"/>
      <c r="CF142" s="1170"/>
      <c r="CG142" s="1170"/>
      <c r="CH142" s="1170"/>
      <c r="CI142" s="1170"/>
      <c r="CJ142" s="1170"/>
      <c r="CK142" s="1170"/>
      <c r="CL142" s="1170"/>
      <c r="CM142" s="1170"/>
      <c r="CN142" s="1171"/>
      <c r="CO142" s="150"/>
    </row>
    <row r="143" spans="2:94" ht="19.5" customHeight="1" x14ac:dyDescent="0.15">
      <c r="B143" s="9"/>
      <c r="C143" s="1151" t="s">
        <v>19</v>
      </c>
      <c r="D143" s="1152"/>
      <c r="E143" s="1165"/>
      <c r="F143" s="1174"/>
      <c r="G143" s="1174"/>
      <c r="H143" s="1167"/>
      <c r="I143" s="4"/>
      <c r="J143" s="4"/>
      <c r="K143" s="4"/>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10"/>
      <c r="CA143" s="1166"/>
      <c r="CB143" s="1167"/>
      <c r="CC143" s="1170"/>
      <c r="CD143" s="1170"/>
      <c r="CE143" s="1170"/>
      <c r="CF143" s="1170"/>
      <c r="CG143" s="1170"/>
      <c r="CH143" s="1170"/>
      <c r="CI143" s="1170"/>
      <c r="CJ143" s="1170"/>
      <c r="CK143" s="1170"/>
      <c r="CL143" s="1170"/>
      <c r="CM143" s="1170"/>
      <c r="CN143" s="1171"/>
      <c r="CO143" s="150"/>
    </row>
    <row r="144" spans="2:94" ht="19.5" customHeight="1" x14ac:dyDescent="0.15">
      <c r="B144" s="9"/>
      <c r="C144" s="1151" t="str">
        <f>IF(OR($I$15="",C140="",C142=""),"（   ）",TEXT(WEEKDAY(DATE(2018+$I$15,C140,C142)),"(aaa)"))</f>
        <v>（   ）</v>
      </c>
      <c r="D144" s="1152"/>
      <c r="E144" s="1165"/>
      <c r="F144" s="28"/>
      <c r="G144" s="2"/>
      <c r="H144" s="22" t="s">
        <v>20</v>
      </c>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27"/>
      <c r="CA144" s="1166"/>
      <c r="CB144" s="1167"/>
      <c r="CC144" s="1175"/>
      <c r="CD144" s="1157"/>
      <c r="CE144" s="1157"/>
      <c r="CF144" s="1157"/>
      <c r="CG144" s="1157"/>
      <c r="CH144" s="1157"/>
      <c r="CI144" s="1157"/>
      <c r="CJ144" s="1157"/>
      <c r="CK144" s="1157"/>
      <c r="CL144" s="1157"/>
      <c r="CM144" s="1157"/>
      <c r="CN144" s="1176"/>
      <c r="CO144" s="150"/>
    </row>
    <row r="145" spans="2:94" ht="3" customHeight="1" x14ac:dyDescent="0.15">
      <c r="C145" s="31"/>
      <c r="D145" s="2"/>
      <c r="E145" s="10"/>
      <c r="F145" s="2"/>
      <c r="G145" s="28"/>
      <c r="H145" s="23"/>
      <c r="I145" s="2"/>
      <c r="J145" s="13"/>
      <c r="K145" s="2"/>
      <c r="L145" s="2"/>
      <c r="M145" s="10"/>
      <c r="N145" s="2"/>
      <c r="O145" s="2"/>
      <c r="P145" s="2"/>
      <c r="Q145" s="10"/>
      <c r="R145" s="2"/>
      <c r="S145" s="2"/>
      <c r="T145" s="2"/>
      <c r="U145" s="10"/>
      <c r="V145" s="2"/>
      <c r="W145" s="2"/>
      <c r="X145" s="2"/>
      <c r="Y145" s="2"/>
      <c r="Z145" s="13"/>
      <c r="AA145" s="2"/>
      <c r="AB145" s="2"/>
      <c r="AC145" s="10"/>
      <c r="AD145" s="2"/>
      <c r="AE145" s="2"/>
      <c r="AF145" s="2"/>
      <c r="AG145" s="2"/>
      <c r="AH145" s="13"/>
      <c r="AI145" s="2"/>
      <c r="AJ145" s="2"/>
      <c r="AK145" s="10"/>
      <c r="AL145" s="2"/>
      <c r="AM145" s="2"/>
      <c r="AN145" s="2"/>
      <c r="AO145" s="2"/>
      <c r="AP145" s="13"/>
      <c r="AQ145" s="2"/>
      <c r="AR145" s="2"/>
      <c r="AS145" s="10"/>
      <c r="AT145" s="2"/>
      <c r="AU145" s="2"/>
      <c r="AV145" s="2"/>
      <c r="AW145" s="10"/>
      <c r="AX145" s="2"/>
      <c r="AY145" s="2"/>
      <c r="AZ145" s="2"/>
      <c r="BA145" s="10"/>
      <c r="BB145" s="2"/>
      <c r="BC145" s="2"/>
      <c r="BD145" s="2"/>
      <c r="BE145" s="10"/>
      <c r="BF145" s="2"/>
      <c r="BG145" s="2"/>
      <c r="BH145" s="2"/>
      <c r="BI145" s="10"/>
      <c r="BJ145" s="2"/>
      <c r="BK145" s="2"/>
      <c r="BL145" s="2"/>
      <c r="BM145" s="2"/>
      <c r="BN145" s="13"/>
      <c r="BO145" s="2"/>
      <c r="BP145" s="2"/>
      <c r="BQ145" s="10"/>
      <c r="BR145" s="2"/>
      <c r="BS145" s="2">
        <v>3</v>
      </c>
      <c r="BT145" s="2"/>
      <c r="BU145" s="10"/>
      <c r="BV145" s="2"/>
      <c r="BW145" s="2"/>
      <c r="BX145" s="2"/>
      <c r="BY145" s="10"/>
      <c r="BZ145" s="29"/>
      <c r="CA145" s="1166"/>
      <c r="CB145" s="1167"/>
      <c r="CC145" s="1177"/>
      <c r="CD145" s="1152"/>
      <c r="CE145" s="1152"/>
      <c r="CF145" s="1152"/>
      <c r="CG145" s="1152"/>
      <c r="CH145" s="1152"/>
      <c r="CI145" s="1152"/>
      <c r="CJ145" s="1152"/>
      <c r="CK145" s="1152"/>
      <c r="CL145" s="1152"/>
      <c r="CM145" s="1152"/>
      <c r="CN145" s="1178"/>
      <c r="CO145" s="150"/>
    </row>
    <row r="146" spans="2:94" ht="3" customHeight="1" thickBot="1" x14ac:dyDescent="0.2">
      <c r="C146" s="32"/>
      <c r="D146" s="33"/>
      <c r="E146" s="34"/>
      <c r="F146" s="33"/>
      <c r="G146" s="35"/>
      <c r="H146" s="36"/>
      <c r="I146" s="33"/>
      <c r="J146" s="37"/>
      <c r="K146" s="34"/>
      <c r="L146" s="37"/>
      <c r="M146" s="33"/>
      <c r="N146" s="37"/>
      <c r="O146" s="33"/>
      <c r="P146" s="37"/>
      <c r="Q146" s="33"/>
      <c r="R146" s="37"/>
      <c r="S146" s="33"/>
      <c r="T146" s="37"/>
      <c r="U146" s="33"/>
      <c r="V146" s="37"/>
      <c r="W146" s="33"/>
      <c r="X146" s="37"/>
      <c r="Y146" s="33"/>
      <c r="Z146" s="37"/>
      <c r="AA146" s="33"/>
      <c r="AB146" s="37"/>
      <c r="AC146" s="34"/>
      <c r="AD146" s="37"/>
      <c r="AE146" s="33"/>
      <c r="AF146" s="37"/>
      <c r="AG146" s="33"/>
      <c r="AH146" s="37"/>
      <c r="AI146" s="33"/>
      <c r="AJ146" s="37"/>
      <c r="AK146" s="33"/>
      <c r="AL146" s="37"/>
      <c r="AM146" s="33"/>
      <c r="AN146" s="37"/>
      <c r="AO146" s="33"/>
      <c r="AP146" s="37"/>
      <c r="AQ146" s="33"/>
      <c r="AR146" s="37"/>
      <c r="AS146" s="33"/>
      <c r="AT146" s="37"/>
      <c r="AU146" s="33"/>
      <c r="AV146" s="37"/>
      <c r="AW146" s="33"/>
      <c r="AX146" s="37"/>
      <c r="AY146" s="33"/>
      <c r="AZ146" s="37"/>
      <c r="BA146" s="33"/>
      <c r="BB146" s="37"/>
      <c r="BC146" s="34"/>
      <c r="BD146" s="33"/>
      <c r="BE146" s="33"/>
      <c r="BF146" s="37"/>
      <c r="BG146" s="33"/>
      <c r="BH146" s="37"/>
      <c r="BI146" s="33"/>
      <c r="BJ146" s="37"/>
      <c r="BK146" s="34"/>
      <c r="BL146" s="33"/>
      <c r="BM146" s="33"/>
      <c r="BN146" s="37"/>
      <c r="BO146" s="33"/>
      <c r="BP146" s="37"/>
      <c r="BQ146" s="34"/>
      <c r="BR146" s="33"/>
      <c r="BS146" s="33"/>
      <c r="BT146" s="37"/>
      <c r="BU146" s="34"/>
      <c r="BV146" s="33"/>
      <c r="BW146" s="34"/>
      <c r="BX146" s="33"/>
      <c r="BY146" s="34"/>
      <c r="BZ146" s="38"/>
      <c r="CA146" s="1168"/>
      <c r="CB146" s="1169"/>
      <c r="CC146" s="1179"/>
      <c r="CD146" s="1180"/>
      <c r="CE146" s="1180"/>
      <c r="CF146" s="1180"/>
      <c r="CG146" s="1180"/>
      <c r="CH146" s="1180"/>
      <c r="CI146" s="1180"/>
      <c r="CJ146" s="1180"/>
      <c r="CK146" s="1180"/>
      <c r="CL146" s="1180"/>
      <c r="CM146" s="1180"/>
      <c r="CN146" s="1181"/>
      <c r="CO146" s="150"/>
    </row>
    <row r="147" spans="2:94" s="26" customFormat="1" ht="19.5" customHeight="1" x14ac:dyDescent="0.15">
      <c r="B147" s="109"/>
      <c r="C147" s="1188" t="s">
        <v>252</v>
      </c>
      <c r="D147" s="1157"/>
      <c r="E147" s="1189"/>
      <c r="F147" s="1172" t="s">
        <v>12</v>
      </c>
      <c r="G147" s="1172"/>
      <c r="H147" s="1173"/>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25"/>
      <c r="CA147" s="1182" t="s">
        <v>7</v>
      </c>
      <c r="CB147" s="1183"/>
      <c r="CC147" s="1183"/>
      <c r="CD147" s="1183"/>
      <c r="CE147" s="1184" t="s">
        <v>5</v>
      </c>
      <c r="CF147" s="1184"/>
      <c r="CG147" s="1184"/>
      <c r="CH147" s="1184"/>
      <c r="CI147" s="1184"/>
      <c r="CJ147" s="1184" t="s">
        <v>6</v>
      </c>
      <c r="CK147" s="1184"/>
      <c r="CL147" s="1184"/>
      <c r="CM147" s="1184"/>
      <c r="CN147" s="1185"/>
      <c r="CO147" s="150"/>
      <c r="CP147" s="73"/>
    </row>
    <row r="148" spans="2:94" s="26" customFormat="1" ht="19.5" customHeight="1" x14ac:dyDescent="0.15">
      <c r="B148" s="109"/>
      <c r="C148" s="1151" t="str">
        <f>IF(C27&lt;&gt;0,MONTH(DATE(1988+$I$15,$M$15,$Q$15)+12),"")</f>
        <v/>
      </c>
      <c r="D148" s="1152"/>
      <c r="E148" s="1165"/>
      <c r="F148" s="1174"/>
      <c r="G148" s="1174"/>
      <c r="H148" s="1167"/>
      <c r="I148" s="4"/>
      <c r="J148" s="4"/>
      <c r="K148" s="4"/>
      <c r="L148" s="2"/>
      <c r="M148" s="2"/>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2"/>
      <c r="BC148" s="2"/>
      <c r="BD148" s="2"/>
      <c r="BE148" s="4"/>
      <c r="BF148" s="2"/>
      <c r="BG148" s="2"/>
      <c r="BH148" s="2"/>
      <c r="BI148" s="2"/>
      <c r="BJ148" s="2"/>
      <c r="BK148" s="2"/>
      <c r="BL148" s="2"/>
      <c r="BM148" s="2"/>
      <c r="BN148" s="2"/>
      <c r="BO148" s="2"/>
      <c r="BP148" s="2"/>
      <c r="BQ148" s="2"/>
      <c r="BR148" s="2"/>
      <c r="BS148" s="2"/>
      <c r="BT148" s="2"/>
      <c r="BU148" s="2"/>
      <c r="BV148" s="2"/>
      <c r="BW148" s="2"/>
      <c r="BX148" s="2"/>
      <c r="BY148" s="2"/>
      <c r="BZ148" s="10"/>
      <c r="CA148" s="1186" t="s">
        <v>161</v>
      </c>
      <c r="CB148" s="1187"/>
      <c r="CC148" s="1187"/>
      <c r="CD148" s="1187"/>
      <c r="CE148" s="1170" t="s">
        <v>5</v>
      </c>
      <c r="CF148" s="1170"/>
      <c r="CG148" s="1170"/>
      <c r="CH148" s="1170"/>
      <c r="CI148" s="1170"/>
      <c r="CJ148" s="1170" t="s">
        <v>6</v>
      </c>
      <c r="CK148" s="1170"/>
      <c r="CL148" s="1170"/>
      <c r="CM148" s="1170"/>
      <c r="CN148" s="1171"/>
      <c r="CO148" s="150"/>
      <c r="CP148" s="73"/>
    </row>
    <row r="149" spans="2:94" s="26" customFormat="1" ht="19.5" customHeight="1" x14ac:dyDescent="0.15">
      <c r="B149" s="109"/>
      <c r="C149" s="1151" t="s">
        <v>18</v>
      </c>
      <c r="D149" s="1152"/>
      <c r="E149" s="1165"/>
      <c r="F149" s="17"/>
      <c r="G149" s="5"/>
      <c r="H149" s="18" t="s">
        <v>20</v>
      </c>
      <c r="I149" s="5"/>
      <c r="J149" s="20"/>
      <c r="K149" s="20"/>
      <c r="L149" s="19"/>
      <c r="M149" s="20"/>
      <c r="N149" s="20"/>
      <c r="O149" s="19"/>
      <c r="P149" s="19"/>
      <c r="Q149" s="20"/>
      <c r="R149" s="19"/>
      <c r="S149" s="19"/>
      <c r="T149" s="19"/>
      <c r="U149" s="20"/>
      <c r="V149" s="19"/>
      <c r="W149" s="20"/>
      <c r="X149" s="20"/>
      <c r="Y149" s="20"/>
      <c r="Z149" s="20"/>
      <c r="AA149" s="20"/>
      <c r="AB149" s="20"/>
      <c r="AC149" s="20"/>
      <c r="AD149" s="20"/>
      <c r="AE149" s="20"/>
      <c r="AF149" s="20"/>
      <c r="AG149" s="20"/>
      <c r="AH149" s="20"/>
      <c r="AI149" s="20"/>
      <c r="AJ149" s="20"/>
      <c r="AK149" s="20"/>
      <c r="AL149" s="20"/>
      <c r="AM149" s="20"/>
      <c r="AN149" s="19"/>
      <c r="AO149" s="5"/>
      <c r="AP149" s="5"/>
      <c r="AQ149" s="20"/>
      <c r="AR149" s="20"/>
      <c r="AS149" s="20"/>
      <c r="AT149" s="20"/>
      <c r="AU149" s="20"/>
      <c r="AV149" s="20"/>
      <c r="AW149" s="20"/>
      <c r="AX149" s="19"/>
      <c r="AY149" s="20"/>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27"/>
      <c r="CA149" s="1166" t="s">
        <v>28</v>
      </c>
      <c r="CB149" s="1167"/>
      <c r="CC149" s="1170"/>
      <c r="CD149" s="1170"/>
      <c r="CE149" s="1170"/>
      <c r="CF149" s="1170"/>
      <c r="CG149" s="1170"/>
      <c r="CH149" s="1170"/>
      <c r="CI149" s="1170"/>
      <c r="CJ149" s="1170"/>
      <c r="CK149" s="1170"/>
      <c r="CL149" s="1170"/>
      <c r="CM149" s="1170"/>
      <c r="CN149" s="1171"/>
      <c r="CO149" s="150"/>
      <c r="CP149" s="73"/>
    </row>
    <row r="150" spans="2:94" s="26" customFormat="1" ht="19.5" customHeight="1" x14ac:dyDescent="0.15">
      <c r="B150" s="109"/>
      <c r="C150" s="1151" t="str">
        <f>IF(C27&lt;&gt;0,DAY(DATE(1989+$I$15,$M$15,$Q$15)+12),"")</f>
        <v/>
      </c>
      <c r="D150" s="1152"/>
      <c r="E150" s="1165"/>
      <c r="F150" s="1172" t="s">
        <v>14</v>
      </c>
      <c r="G150" s="1172"/>
      <c r="H150" s="1173"/>
      <c r="I150" s="16"/>
      <c r="J150" s="16"/>
      <c r="K150" s="16"/>
      <c r="L150" s="16"/>
      <c r="M150" s="16"/>
      <c r="N150" s="16"/>
      <c r="O150" s="16"/>
      <c r="P150" s="16"/>
      <c r="Q150" s="16"/>
      <c r="R150" s="16"/>
      <c r="S150" s="16"/>
      <c r="T150" s="16"/>
      <c r="U150" s="16"/>
      <c r="V150" s="16"/>
      <c r="W150" s="16"/>
      <c r="X150" s="108"/>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25"/>
      <c r="CA150" s="1166"/>
      <c r="CB150" s="1167"/>
      <c r="CC150" s="1170"/>
      <c r="CD150" s="1170"/>
      <c r="CE150" s="1170"/>
      <c r="CF150" s="1170"/>
      <c r="CG150" s="1170"/>
      <c r="CH150" s="1170"/>
      <c r="CI150" s="1170"/>
      <c r="CJ150" s="1170"/>
      <c r="CK150" s="1170"/>
      <c r="CL150" s="1170"/>
      <c r="CM150" s="1170"/>
      <c r="CN150" s="1171"/>
      <c r="CO150" s="150"/>
      <c r="CP150" s="73"/>
    </row>
    <row r="151" spans="2:94" s="26" customFormat="1" ht="19.5" customHeight="1" x14ac:dyDescent="0.15">
      <c r="B151" s="109"/>
      <c r="C151" s="1151" t="s">
        <v>19</v>
      </c>
      <c r="D151" s="1152"/>
      <c r="E151" s="1165"/>
      <c r="F151" s="1174"/>
      <c r="G151" s="1174"/>
      <c r="H151" s="1167"/>
      <c r="I151" s="4"/>
      <c r="J151" s="4"/>
      <c r="K151" s="4"/>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10"/>
      <c r="CA151" s="1166"/>
      <c r="CB151" s="1167"/>
      <c r="CC151" s="1170"/>
      <c r="CD151" s="1170"/>
      <c r="CE151" s="1170"/>
      <c r="CF151" s="1170"/>
      <c r="CG151" s="1170"/>
      <c r="CH151" s="1170"/>
      <c r="CI151" s="1170"/>
      <c r="CJ151" s="1170"/>
      <c r="CK151" s="1170"/>
      <c r="CL151" s="1170"/>
      <c r="CM151" s="1170"/>
      <c r="CN151" s="1171"/>
      <c r="CO151" s="150"/>
      <c r="CP151" s="73"/>
    </row>
    <row r="152" spans="2:94" s="26" customFormat="1" ht="19.5" customHeight="1" x14ac:dyDescent="0.15">
      <c r="B152" s="109"/>
      <c r="C152" s="1151" t="str">
        <f>IF(OR($I$15="",C148="",C150=""),"（   ）",TEXT(WEEKDAY(DATE(2018+$I$15,C148,C150)),"(aaa)"))</f>
        <v>（   ）</v>
      </c>
      <c r="D152" s="1152"/>
      <c r="E152" s="1165"/>
      <c r="F152" s="28"/>
      <c r="G152" s="2"/>
      <c r="H152" s="22" t="s">
        <v>20</v>
      </c>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27"/>
      <c r="CA152" s="1166"/>
      <c r="CB152" s="1167"/>
      <c r="CC152" s="1175"/>
      <c r="CD152" s="1157"/>
      <c r="CE152" s="1157"/>
      <c r="CF152" s="1157"/>
      <c r="CG152" s="1157"/>
      <c r="CH152" s="1157"/>
      <c r="CI152" s="1157"/>
      <c r="CJ152" s="1157"/>
      <c r="CK152" s="1157"/>
      <c r="CL152" s="1157"/>
      <c r="CM152" s="1157"/>
      <c r="CN152" s="1176"/>
      <c r="CO152" s="150"/>
      <c r="CP152" s="73"/>
    </row>
    <row r="153" spans="2:94" s="26" customFormat="1" ht="3" customHeight="1" x14ac:dyDescent="0.15">
      <c r="B153" s="109"/>
      <c r="C153" s="31"/>
      <c r="D153" s="2"/>
      <c r="E153" s="10"/>
      <c r="F153" s="2"/>
      <c r="G153" s="28"/>
      <c r="H153" s="23"/>
      <c r="I153" s="2"/>
      <c r="J153" s="13"/>
      <c r="K153" s="2"/>
      <c r="L153" s="2"/>
      <c r="M153" s="10"/>
      <c r="N153" s="2"/>
      <c r="O153" s="2"/>
      <c r="P153" s="2"/>
      <c r="Q153" s="10"/>
      <c r="R153" s="2"/>
      <c r="S153" s="2"/>
      <c r="T153" s="2"/>
      <c r="U153" s="10"/>
      <c r="V153" s="2"/>
      <c r="W153" s="2"/>
      <c r="X153" s="2"/>
      <c r="Y153" s="2"/>
      <c r="Z153" s="13"/>
      <c r="AA153" s="2"/>
      <c r="AB153" s="2"/>
      <c r="AC153" s="10"/>
      <c r="AD153" s="2"/>
      <c r="AE153" s="2"/>
      <c r="AF153" s="2"/>
      <c r="AG153" s="2"/>
      <c r="AH153" s="13"/>
      <c r="AI153" s="2"/>
      <c r="AJ153" s="2"/>
      <c r="AK153" s="10"/>
      <c r="AL153" s="2"/>
      <c r="AM153" s="2"/>
      <c r="AN153" s="2"/>
      <c r="AO153" s="2"/>
      <c r="AP153" s="13"/>
      <c r="AQ153" s="2"/>
      <c r="AR153" s="2"/>
      <c r="AS153" s="10"/>
      <c r="AT153" s="2"/>
      <c r="AU153" s="2"/>
      <c r="AV153" s="2"/>
      <c r="AW153" s="10"/>
      <c r="AX153" s="2"/>
      <c r="AY153" s="2"/>
      <c r="AZ153" s="2"/>
      <c r="BA153" s="10"/>
      <c r="BB153" s="2"/>
      <c r="BC153" s="2"/>
      <c r="BD153" s="2"/>
      <c r="BE153" s="10"/>
      <c r="BF153" s="2"/>
      <c r="BG153" s="2"/>
      <c r="BH153" s="2"/>
      <c r="BI153" s="10"/>
      <c r="BJ153" s="2"/>
      <c r="BK153" s="2"/>
      <c r="BL153" s="2"/>
      <c r="BM153" s="2"/>
      <c r="BN153" s="13"/>
      <c r="BO153" s="2"/>
      <c r="BP153" s="2"/>
      <c r="BQ153" s="10"/>
      <c r="BR153" s="2"/>
      <c r="BS153" s="2">
        <v>4</v>
      </c>
      <c r="BT153" s="2"/>
      <c r="BU153" s="10"/>
      <c r="BV153" s="2"/>
      <c r="BW153" s="2"/>
      <c r="BX153" s="2"/>
      <c r="BY153" s="10"/>
      <c r="BZ153" s="29"/>
      <c r="CA153" s="1166"/>
      <c r="CB153" s="1167"/>
      <c r="CC153" s="1177"/>
      <c r="CD153" s="1152"/>
      <c r="CE153" s="1152"/>
      <c r="CF153" s="1152"/>
      <c r="CG153" s="1152"/>
      <c r="CH153" s="1152"/>
      <c r="CI153" s="1152"/>
      <c r="CJ153" s="1152"/>
      <c r="CK153" s="1152"/>
      <c r="CL153" s="1152"/>
      <c r="CM153" s="1152"/>
      <c r="CN153" s="1178"/>
      <c r="CO153" s="150"/>
      <c r="CP153" s="73"/>
    </row>
    <row r="154" spans="2:94" s="26" customFormat="1" ht="3" customHeight="1" thickBot="1" x14ac:dyDescent="0.2">
      <c r="B154" s="109"/>
      <c r="C154" s="32"/>
      <c r="D154" s="33"/>
      <c r="E154" s="34"/>
      <c r="F154" s="33"/>
      <c r="G154" s="35"/>
      <c r="H154" s="36"/>
      <c r="I154" s="33"/>
      <c r="J154" s="37"/>
      <c r="K154" s="34"/>
      <c r="L154" s="37"/>
      <c r="M154" s="33"/>
      <c r="N154" s="37"/>
      <c r="O154" s="33"/>
      <c r="P154" s="37"/>
      <c r="Q154" s="33"/>
      <c r="R154" s="37"/>
      <c r="S154" s="33"/>
      <c r="T154" s="37"/>
      <c r="U154" s="33"/>
      <c r="V154" s="37"/>
      <c r="W154" s="33"/>
      <c r="X154" s="37"/>
      <c r="Y154" s="33"/>
      <c r="Z154" s="37"/>
      <c r="AA154" s="33"/>
      <c r="AB154" s="37"/>
      <c r="AC154" s="34"/>
      <c r="AD154" s="37"/>
      <c r="AE154" s="33"/>
      <c r="AF154" s="37"/>
      <c r="AG154" s="33"/>
      <c r="AH154" s="37"/>
      <c r="AI154" s="33"/>
      <c r="AJ154" s="37"/>
      <c r="AK154" s="33"/>
      <c r="AL154" s="37"/>
      <c r="AM154" s="33"/>
      <c r="AN154" s="37"/>
      <c r="AO154" s="33"/>
      <c r="AP154" s="37"/>
      <c r="AQ154" s="33"/>
      <c r="AR154" s="37"/>
      <c r="AS154" s="33"/>
      <c r="AT154" s="37"/>
      <c r="AU154" s="33"/>
      <c r="AV154" s="37"/>
      <c r="AW154" s="33"/>
      <c r="AX154" s="37"/>
      <c r="AY154" s="33"/>
      <c r="AZ154" s="37"/>
      <c r="BA154" s="33"/>
      <c r="BB154" s="37"/>
      <c r="BC154" s="34"/>
      <c r="BD154" s="33"/>
      <c r="BE154" s="33"/>
      <c r="BF154" s="37"/>
      <c r="BG154" s="33"/>
      <c r="BH154" s="37"/>
      <c r="BI154" s="33"/>
      <c r="BJ154" s="37"/>
      <c r="BK154" s="34"/>
      <c r="BL154" s="33"/>
      <c r="BM154" s="33"/>
      <c r="BN154" s="37"/>
      <c r="BO154" s="33"/>
      <c r="BP154" s="37"/>
      <c r="BQ154" s="34"/>
      <c r="BR154" s="33"/>
      <c r="BS154" s="33"/>
      <c r="BT154" s="37"/>
      <c r="BU154" s="34"/>
      <c r="BV154" s="33"/>
      <c r="BW154" s="34"/>
      <c r="BX154" s="33"/>
      <c r="BY154" s="34"/>
      <c r="BZ154" s="38"/>
      <c r="CA154" s="1168"/>
      <c r="CB154" s="1169"/>
      <c r="CC154" s="1179"/>
      <c r="CD154" s="1180"/>
      <c r="CE154" s="1180"/>
      <c r="CF154" s="1180"/>
      <c r="CG154" s="1180"/>
      <c r="CH154" s="1180"/>
      <c r="CI154" s="1180"/>
      <c r="CJ154" s="1180"/>
      <c r="CK154" s="1180"/>
      <c r="CL154" s="1180"/>
      <c r="CM154" s="1180"/>
      <c r="CN154" s="1181"/>
      <c r="CO154" s="150"/>
      <c r="CP154" s="73"/>
    </row>
  </sheetData>
  <mergeCells count="685">
    <mergeCell ref="C40:E41"/>
    <mergeCell ref="Q41:S41"/>
    <mergeCell ref="Z41:AE41"/>
    <mergeCell ref="AS41:AX41"/>
    <mergeCell ref="BO41:BT41"/>
    <mergeCell ref="C42:E43"/>
    <mergeCell ref="F42:H49"/>
    <mergeCell ref="I42:K49"/>
    <mergeCell ref="L42:N49"/>
    <mergeCell ref="O42:P45"/>
    <mergeCell ref="Q42:S42"/>
    <mergeCell ref="Z42:AE42"/>
    <mergeCell ref="AS42:AX42"/>
    <mergeCell ref="BO42:BT42"/>
    <mergeCell ref="C48:E49"/>
    <mergeCell ref="Q49:S49"/>
    <mergeCell ref="Z49:AE49"/>
    <mergeCell ref="AS49:AX49"/>
    <mergeCell ref="BO49:BT49"/>
    <mergeCell ref="BK39:BL40"/>
    <mergeCell ref="BM39:BN40"/>
    <mergeCell ref="BK43:BL44"/>
    <mergeCell ref="BM43:BN44"/>
    <mergeCell ref="BK47:BL48"/>
    <mergeCell ref="BO37:BT37"/>
    <mergeCell ref="BK37:BL37"/>
    <mergeCell ref="BD37:BJ37"/>
    <mergeCell ref="BU37:BY37"/>
    <mergeCell ref="CJ42:CO42"/>
    <mergeCell ref="CJ37:CO37"/>
    <mergeCell ref="BO46:BT46"/>
    <mergeCell ref="Q47:S48"/>
    <mergeCell ref="Z47:AE48"/>
    <mergeCell ref="AS47:AX48"/>
    <mergeCell ref="BO47:BT48"/>
    <mergeCell ref="BM47:BN48"/>
    <mergeCell ref="Z46:AE46"/>
    <mergeCell ref="BK45:BL45"/>
    <mergeCell ref="AF37:AH37"/>
    <mergeCell ref="AJ37:AL37"/>
    <mergeCell ref="AM37:AQ37"/>
    <mergeCell ref="AY37:BC37"/>
    <mergeCell ref="AS46:AX46"/>
    <mergeCell ref="BC43:BD44"/>
    <mergeCell ref="AF45:AH45"/>
    <mergeCell ref="AJ43:AR44"/>
    <mergeCell ref="AJ45:AR45"/>
    <mergeCell ref="AY43:BA44"/>
    <mergeCell ref="O38:P41"/>
    <mergeCell ref="Z38:AE38"/>
    <mergeCell ref="AS38:AX38"/>
    <mergeCell ref="BO38:BT38"/>
    <mergeCell ref="Q39:S40"/>
    <mergeCell ref="Z39:AE40"/>
    <mergeCell ref="AS39:AX40"/>
    <mergeCell ref="BO39:BT40"/>
    <mergeCell ref="BK41:BL41"/>
    <mergeCell ref="Q35:S36"/>
    <mergeCell ref="Z35:AE36"/>
    <mergeCell ref="AS35:AX36"/>
    <mergeCell ref="BO35:BT36"/>
    <mergeCell ref="CJ35:CM35"/>
    <mergeCell ref="CJ36:CM36"/>
    <mergeCell ref="BD35:BH36"/>
    <mergeCell ref="BI35:BJ36"/>
    <mergeCell ref="BU35:BY36"/>
    <mergeCell ref="BZ35:CD36"/>
    <mergeCell ref="CG35:CH36"/>
    <mergeCell ref="BK35:BL36"/>
    <mergeCell ref="BM35:BN36"/>
    <mergeCell ref="V35:V36"/>
    <mergeCell ref="W35:X36"/>
    <mergeCell ref="AF35:AH36"/>
    <mergeCell ref="AJ35:AL36"/>
    <mergeCell ref="AM35:AQ36"/>
    <mergeCell ref="AY35:BC36"/>
    <mergeCell ref="BO31:BT32"/>
    <mergeCell ref="Q33:S33"/>
    <mergeCell ref="Z33:AE33"/>
    <mergeCell ref="AS33:AX33"/>
    <mergeCell ref="BO33:BT33"/>
    <mergeCell ref="AY29:BI29"/>
    <mergeCell ref="AL33:AM33"/>
    <mergeCell ref="CJ29:CO29"/>
    <mergeCell ref="CJ31:CO31"/>
    <mergeCell ref="BK31:BL32"/>
    <mergeCell ref="BM31:BN32"/>
    <mergeCell ref="AL29:AM29"/>
    <mergeCell ref="AY31:BI32"/>
    <mergeCell ref="AY33:BI33"/>
    <mergeCell ref="BU29:BY29"/>
    <mergeCell ref="BK29:BL29"/>
    <mergeCell ref="BK33:BL33"/>
    <mergeCell ref="BU31:BY32"/>
    <mergeCell ref="BU33:BY33"/>
    <mergeCell ref="CJ32:CO32"/>
    <mergeCell ref="CJ33:CO33"/>
    <mergeCell ref="Q27:S28"/>
    <mergeCell ref="Z27:AE28"/>
    <mergeCell ref="AS27:AX28"/>
    <mergeCell ref="BO27:BT28"/>
    <mergeCell ref="CJ27:CM27"/>
    <mergeCell ref="CJ28:CM28"/>
    <mergeCell ref="BJ27:BJ28"/>
    <mergeCell ref="CJ26:CO26"/>
    <mergeCell ref="CN27:CO27"/>
    <mergeCell ref="CN28:CO28"/>
    <mergeCell ref="BK27:BL28"/>
    <mergeCell ref="BM27:BN28"/>
    <mergeCell ref="AL27:AM28"/>
    <mergeCell ref="AJ27:AJ28"/>
    <mergeCell ref="AY27:BI28"/>
    <mergeCell ref="BU27:BY28"/>
    <mergeCell ref="BZ27:CD28"/>
    <mergeCell ref="CG27:CH28"/>
    <mergeCell ref="CI113:CI114"/>
    <mergeCell ref="F114:H114"/>
    <mergeCell ref="I114:K114"/>
    <mergeCell ref="L114:N114"/>
    <mergeCell ref="Z114:AC114"/>
    <mergeCell ref="AD114:AE114"/>
    <mergeCell ref="AS114:AX114"/>
    <mergeCell ref="BO114:BT114"/>
    <mergeCell ref="C26:E27"/>
    <mergeCell ref="F26:H33"/>
    <mergeCell ref="I26:K33"/>
    <mergeCell ref="L26:N33"/>
    <mergeCell ref="O26:P29"/>
    <mergeCell ref="Q26:S26"/>
    <mergeCell ref="Z26:AE26"/>
    <mergeCell ref="AS26:AX26"/>
    <mergeCell ref="BO26:BT26"/>
    <mergeCell ref="Q29:S29"/>
    <mergeCell ref="Z29:AE29"/>
    <mergeCell ref="AS29:AX29"/>
    <mergeCell ref="BO29:BT29"/>
    <mergeCell ref="C32:E33"/>
    <mergeCell ref="C34:E35"/>
    <mergeCell ref="F34:H41"/>
    <mergeCell ref="CB110:CC110"/>
    <mergeCell ref="CF110:CG110"/>
    <mergeCell ref="F113:N113"/>
    <mergeCell ref="O113:P114"/>
    <mergeCell ref="Q113:S114"/>
    <mergeCell ref="T113:U114"/>
    <mergeCell ref="V113:V114"/>
    <mergeCell ref="W113:X114"/>
    <mergeCell ref="Y113:Y114"/>
    <mergeCell ref="Z113:AE113"/>
    <mergeCell ref="AF113:AR114"/>
    <mergeCell ref="AS113:AX113"/>
    <mergeCell ref="AY113:BJ114"/>
    <mergeCell ref="BK113:BL114"/>
    <mergeCell ref="BM113:BN114"/>
    <mergeCell ref="BO113:BT113"/>
    <mergeCell ref="BU113:CF114"/>
    <mergeCell ref="CG113:CH114"/>
    <mergeCell ref="CI56:CI57"/>
    <mergeCell ref="F57:H57"/>
    <mergeCell ref="I57:K57"/>
    <mergeCell ref="L57:N57"/>
    <mergeCell ref="Z57:AC57"/>
    <mergeCell ref="AD57:AE57"/>
    <mergeCell ref="AS57:AX57"/>
    <mergeCell ref="BO57:BT57"/>
    <mergeCell ref="C110:R112"/>
    <mergeCell ref="S110:T110"/>
    <mergeCell ref="W110:X110"/>
    <mergeCell ref="AA110:AB110"/>
    <mergeCell ref="AE110:AF110"/>
    <mergeCell ref="AI110:AJ110"/>
    <mergeCell ref="AM110:AO110"/>
    <mergeCell ref="AR110:AS110"/>
    <mergeCell ref="AV110:AW110"/>
    <mergeCell ref="AZ110:BA110"/>
    <mergeCell ref="BD110:BE110"/>
    <mergeCell ref="BH110:BI110"/>
    <mergeCell ref="BL110:BM110"/>
    <mergeCell ref="BP110:BQ110"/>
    <mergeCell ref="BT110:BU110"/>
    <mergeCell ref="BX110:BY110"/>
    <mergeCell ref="BH53:BI53"/>
    <mergeCell ref="BL53:BM53"/>
    <mergeCell ref="BP53:BQ53"/>
    <mergeCell ref="BT53:BU53"/>
    <mergeCell ref="BX53:BY53"/>
    <mergeCell ref="CB53:CC53"/>
    <mergeCell ref="CF53:CG53"/>
    <mergeCell ref="F56:N56"/>
    <mergeCell ref="O56:P57"/>
    <mergeCell ref="Q56:S57"/>
    <mergeCell ref="T56:U57"/>
    <mergeCell ref="V56:V57"/>
    <mergeCell ref="W56:X57"/>
    <mergeCell ref="Y56:Y57"/>
    <mergeCell ref="Z56:AE56"/>
    <mergeCell ref="AF56:AR57"/>
    <mergeCell ref="AS56:AX56"/>
    <mergeCell ref="AY56:BJ57"/>
    <mergeCell ref="BK56:BL57"/>
    <mergeCell ref="BM56:BN57"/>
    <mergeCell ref="BO56:BT56"/>
    <mergeCell ref="BU56:CF57"/>
    <mergeCell ref="CG56:CH57"/>
    <mergeCell ref="AZ53:BA53"/>
    <mergeCell ref="AS24:AX24"/>
    <mergeCell ref="AY24:BJ25"/>
    <mergeCell ref="BK24:BL25"/>
    <mergeCell ref="BM24:BN25"/>
    <mergeCell ref="BO24:BT24"/>
    <mergeCell ref="BU24:CF25"/>
    <mergeCell ref="CG24:CH25"/>
    <mergeCell ref="CI24:CI25"/>
    <mergeCell ref="F25:H25"/>
    <mergeCell ref="I25:K25"/>
    <mergeCell ref="L25:N25"/>
    <mergeCell ref="Z25:AC25"/>
    <mergeCell ref="AD25:AE25"/>
    <mergeCell ref="AS25:AX25"/>
    <mergeCell ref="BO25:BT25"/>
    <mergeCell ref="F24:N24"/>
    <mergeCell ref="O24:P25"/>
    <mergeCell ref="Q24:S25"/>
    <mergeCell ref="T24:U25"/>
    <mergeCell ref="V24:V25"/>
    <mergeCell ref="W24:X25"/>
    <mergeCell ref="Y24:Y25"/>
    <mergeCell ref="Z24:AE24"/>
    <mergeCell ref="AF24:AR25"/>
    <mergeCell ref="BH3:BJ3"/>
    <mergeCell ref="BJ11:BP11"/>
    <mergeCell ref="AX16:BA17"/>
    <mergeCell ref="BD3:BG5"/>
    <mergeCell ref="BN14:CN15"/>
    <mergeCell ref="CL9:CN10"/>
    <mergeCell ref="AZ9:BA9"/>
    <mergeCell ref="BB9:BI9"/>
    <mergeCell ref="BT3:BV3"/>
    <mergeCell ref="BH4:BJ5"/>
    <mergeCell ref="BK4:BM5"/>
    <mergeCell ref="BN4:BP5"/>
    <mergeCell ref="BQ4:BS5"/>
    <mergeCell ref="BJ13:BP13"/>
    <mergeCell ref="BK3:BM3"/>
    <mergeCell ref="BN3:BP3"/>
    <mergeCell ref="BQ13:BR13"/>
    <mergeCell ref="BT4:BV5"/>
    <mergeCell ref="CI7:CM7"/>
    <mergeCell ref="BQ3:BS3"/>
    <mergeCell ref="AL12:BI12"/>
    <mergeCell ref="BJ12:BP12"/>
    <mergeCell ref="BQ12:BR12"/>
    <mergeCell ref="AT19:AW19"/>
    <mergeCell ref="AX19:BA19"/>
    <mergeCell ref="AH19:AK19"/>
    <mergeCell ref="AL19:AO19"/>
    <mergeCell ref="AH18:AK18"/>
    <mergeCell ref="AP18:AS18"/>
    <mergeCell ref="AT18:AW18"/>
    <mergeCell ref="AX18:BA18"/>
    <mergeCell ref="AT16:AW17"/>
    <mergeCell ref="AM21:AO21"/>
    <mergeCell ref="AR21:AS21"/>
    <mergeCell ref="AV21:AW21"/>
    <mergeCell ref="AN14:AO14"/>
    <mergeCell ref="AP14:BI14"/>
    <mergeCell ref="E19:F19"/>
    <mergeCell ref="G19:I19"/>
    <mergeCell ref="J19:M19"/>
    <mergeCell ref="N19:Q19"/>
    <mergeCell ref="AN15:AO15"/>
    <mergeCell ref="AP15:BI15"/>
    <mergeCell ref="O15:P15"/>
    <mergeCell ref="AZ21:BA21"/>
    <mergeCell ref="BD21:BE21"/>
    <mergeCell ref="BH21:BI21"/>
    <mergeCell ref="AH16:AK17"/>
    <mergeCell ref="BB16:BE19"/>
    <mergeCell ref="BF17:CN19"/>
    <mergeCell ref="BL21:BM21"/>
    <mergeCell ref="BP21:BQ21"/>
    <mergeCell ref="BT21:BU21"/>
    <mergeCell ref="BX21:BY21"/>
    <mergeCell ref="CB21:CC21"/>
    <mergeCell ref="CF21:CG21"/>
    <mergeCell ref="AM1:BB1"/>
    <mergeCell ref="C8:F8"/>
    <mergeCell ref="AM8:BB8"/>
    <mergeCell ref="C5:D5"/>
    <mergeCell ref="E5:F5"/>
    <mergeCell ref="C6:D6"/>
    <mergeCell ref="E6:F6"/>
    <mergeCell ref="S1:T1"/>
    <mergeCell ref="U1:V1"/>
    <mergeCell ref="C4:D4"/>
    <mergeCell ref="E4:F4"/>
    <mergeCell ref="C7:D7"/>
    <mergeCell ref="E7:F7"/>
    <mergeCell ref="C15:F15"/>
    <mergeCell ref="G15:H15"/>
    <mergeCell ref="I15:J15"/>
    <mergeCell ref="K15:L15"/>
    <mergeCell ref="M15:N15"/>
    <mergeCell ref="C1:I1"/>
    <mergeCell ref="J1:M1"/>
    <mergeCell ref="N1:P1"/>
    <mergeCell ref="Q1:R1"/>
    <mergeCell ref="C10:F10"/>
    <mergeCell ref="G10:W10"/>
    <mergeCell ref="W1:X1"/>
    <mergeCell ref="X10:Z10"/>
    <mergeCell ref="C12:D12"/>
    <mergeCell ref="E12:G12"/>
    <mergeCell ref="I12:L12"/>
    <mergeCell ref="C11:F11"/>
    <mergeCell ref="Y1:Z1"/>
    <mergeCell ref="C9:F9"/>
    <mergeCell ref="G9:W9"/>
    <mergeCell ref="X9:Z9"/>
    <mergeCell ref="AA9:AK9"/>
    <mergeCell ref="AL9:AN9"/>
    <mergeCell ref="AO9:AY9"/>
    <mergeCell ref="CF7:CG7"/>
    <mergeCell ref="AO10:AY10"/>
    <mergeCell ref="AZ10:BA10"/>
    <mergeCell ref="BB10:BI10"/>
    <mergeCell ref="BD7:BF7"/>
    <mergeCell ref="AL11:AN11"/>
    <mergeCell ref="AO11:AY11"/>
    <mergeCell ref="AZ11:BA11"/>
    <mergeCell ref="BB11:BI11"/>
    <mergeCell ref="M12:AK12"/>
    <mergeCell ref="BJ9:CH10"/>
    <mergeCell ref="BX12:BY12"/>
    <mergeCell ref="CC12:CD12"/>
    <mergeCell ref="CH12:CI12"/>
    <mergeCell ref="CI9:CJ10"/>
    <mergeCell ref="BQ11:BR11"/>
    <mergeCell ref="AA10:AK10"/>
    <mergeCell ref="AL10:AN10"/>
    <mergeCell ref="BJ14:BM15"/>
    <mergeCell ref="AL14:AM14"/>
    <mergeCell ref="R19:U19"/>
    <mergeCell ref="V19:Y19"/>
    <mergeCell ref="Z19:AC19"/>
    <mergeCell ref="AD19:AG19"/>
    <mergeCell ref="AL18:AO18"/>
    <mergeCell ref="AE15:AF15"/>
    <mergeCell ref="AG15:AI15"/>
    <mergeCell ref="AJ15:AK15"/>
    <mergeCell ref="AL15:AM15"/>
    <mergeCell ref="Q15:R15"/>
    <mergeCell ref="S15:T15"/>
    <mergeCell ref="U15:X15"/>
    <mergeCell ref="Y15:Z15"/>
    <mergeCell ref="AA15:AB15"/>
    <mergeCell ref="AC15:AD15"/>
    <mergeCell ref="C13:AK14"/>
    <mergeCell ref="AL13:AM13"/>
    <mergeCell ref="AN13:AO13"/>
    <mergeCell ref="AP13:BI13"/>
    <mergeCell ref="Z18:AC18"/>
    <mergeCell ref="AD18:AG18"/>
    <mergeCell ref="C16:D19"/>
    <mergeCell ref="C28:E28"/>
    <mergeCell ref="C29:E29"/>
    <mergeCell ref="AP19:AS19"/>
    <mergeCell ref="Z16:AC17"/>
    <mergeCell ref="AD16:AG17"/>
    <mergeCell ref="G16:I17"/>
    <mergeCell ref="J16:M17"/>
    <mergeCell ref="N16:Q17"/>
    <mergeCell ref="R16:U17"/>
    <mergeCell ref="V16:Y17"/>
    <mergeCell ref="AL16:AO17"/>
    <mergeCell ref="AP16:AS17"/>
    <mergeCell ref="C21:R23"/>
    <mergeCell ref="S21:T21"/>
    <mergeCell ref="W21:X21"/>
    <mergeCell ref="AA21:AB21"/>
    <mergeCell ref="AE21:AF21"/>
    <mergeCell ref="AI21:AJ21"/>
    <mergeCell ref="E18:F18"/>
    <mergeCell ref="G18:I18"/>
    <mergeCell ref="J18:M18"/>
    <mergeCell ref="N18:Q18"/>
    <mergeCell ref="R18:U18"/>
    <mergeCell ref="V18:Y18"/>
    <mergeCell ref="CJ49:CO49"/>
    <mergeCell ref="C30:E30"/>
    <mergeCell ref="C31:E31"/>
    <mergeCell ref="I34:K41"/>
    <mergeCell ref="L34:N41"/>
    <mergeCell ref="O34:P37"/>
    <mergeCell ref="Q34:S34"/>
    <mergeCell ref="C36:E36"/>
    <mergeCell ref="C37:E37"/>
    <mergeCell ref="C38:E38"/>
    <mergeCell ref="C39:E39"/>
    <mergeCell ref="Z34:AE34"/>
    <mergeCell ref="AS34:AX34"/>
    <mergeCell ref="BO34:BT34"/>
    <mergeCell ref="Q37:S37"/>
    <mergeCell ref="Z37:AE37"/>
    <mergeCell ref="AS37:AX37"/>
    <mergeCell ref="O30:P33"/>
    <mergeCell ref="Z30:AE30"/>
    <mergeCell ref="AS30:AX30"/>
    <mergeCell ref="BO30:BT30"/>
    <mergeCell ref="Q31:S32"/>
    <mergeCell ref="Z31:AE32"/>
    <mergeCell ref="AS31:AX32"/>
    <mergeCell ref="C44:E44"/>
    <mergeCell ref="C45:E45"/>
    <mergeCell ref="C46:E46"/>
    <mergeCell ref="C47:E47"/>
    <mergeCell ref="Q45:S45"/>
    <mergeCell ref="Z45:AE45"/>
    <mergeCell ref="AS45:AX45"/>
    <mergeCell ref="BO45:BT45"/>
    <mergeCell ref="O46:P49"/>
    <mergeCell ref="V43:V44"/>
    <mergeCell ref="W43:X44"/>
    <mergeCell ref="AF43:AH44"/>
    <mergeCell ref="Q43:S44"/>
    <mergeCell ref="Z43:AE44"/>
    <mergeCell ref="AS43:AX44"/>
    <mergeCell ref="BO43:BT44"/>
    <mergeCell ref="BK49:BL49"/>
    <mergeCell ref="AY45:BA45"/>
    <mergeCell ref="CG59:CI59"/>
    <mergeCell ref="CJ59:CK59"/>
    <mergeCell ref="CL59:CN59"/>
    <mergeCell ref="C58:E58"/>
    <mergeCell ref="F58:H59"/>
    <mergeCell ref="CA58:CD58"/>
    <mergeCell ref="CE58:CF58"/>
    <mergeCell ref="CG58:CI58"/>
    <mergeCell ref="CJ58:CK58"/>
    <mergeCell ref="BD53:BE53"/>
    <mergeCell ref="C60:E60"/>
    <mergeCell ref="CA60:CB65"/>
    <mergeCell ref="CC60:CN60"/>
    <mergeCell ref="C61:E61"/>
    <mergeCell ref="F61:H62"/>
    <mergeCell ref="CC61:CN61"/>
    <mergeCell ref="C62:E62"/>
    <mergeCell ref="CC62:CN62"/>
    <mergeCell ref="C63:E63"/>
    <mergeCell ref="CC63:CN65"/>
    <mergeCell ref="C53:R55"/>
    <mergeCell ref="S53:T53"/>
    <mergeCell ref="W53:X53"/>
    <mergeCell ref="AA53:AB53"/>
    <mergeCell ref="AE53:AF53"/>
    <mergeCell ref="AI53:AJ53"/>
    <mergeCell ref="AM53:AO53"/>
    <mergeCell ref="AR53:AS53"/>
    <mergeCell ref="AV53:AW53"/>
    <mergeCell ref="CL58:CN58"/>
    <mergeCell ref="C59:E59"/>
    <mergeCell ref="CA59:CD59"/>
    <mergeCell ref="CE59:CF59"/>
    <mergeCell ref="CL66:CN66"/>
    <mergeCell ref="C67:E67"/>
    <mergeCell ref="CA67:CD67"/>
    <mergeCell ref="CE67:CF67"/>
    <mergeCell ref="CG67:CI67"/>
    <mergeCell ref="CJ67:CK67"/>
    <mergeCell ref="CL67:CN67"/>
    <mergeCell ref="C66:E66"/>
    <mergeCell ref="F66:H67"/>
    <mergeCell ref="CA66:CD66"/>
    <mergeCell ref="CE66:CF66"/>
    <mergeCell ref="CG66:CI66"/>
    <mergeCell ref="CJ66:CK66"/>
    <mergeCell ref="C68:E68"/>
    <mergeCell ref="CA68:CB73"/>
    <mergeCell ref="CC68:CN68"/>
    <mergeCell ref="C69:E69"/>
    <mergeCell ref="F69:H70"/>
    <mergeCell ref="CC69:CN69"/>
    <mergeCell ref="C70:E70"/>
    <mergeCell ref="CC70:CN70"/>
    <mergeCell ref="C71:E71"/>
    <mergeCell ref="CC71:CN73"/>
    <mergeCell ref="CL74:CN74"/>
    <mergeCell ref="C75:E75"/>
    <mergeCell ref="CA75:CD75"/>
    <mergeCell ref="CE75:CF75"/>
    <mergeCell ref="CG75:CI75"/>
    <mergeCell ref="CJ75:CK75"/>
    <mergeCell ref="CL75:CN75"/>
    <mergeCell ref="C74:E74"/>
    <mergeCell ref="F74:H75"/>
    <mergeCell ref="CA74:CD74"/>
    <mergeCell ref="CE74:CF74"/>
    <mergeCell ref="CG74:CI74"/>
    <mergeCell ref="CJ74:CK74"/>
    <mergeCell ref="C76:E76"/>
    <mergeCell ref="CA76:CB81"/>
    <mergeCell ref="CC76:CN76"/>
    <mergeCell ref="C77:E77"/>
    <mergeCell ref="F77:H78"/>
    <mergeCell ref="CC77:CN77"/>
    <mergeCell ref="C78:E78"/>
    <mergeCell ref="CC78:CN78"/>
    <mergeCell ref="C79:E79"/>
    <mergeCell ref="CC79:CN81"/>
    <mergeCell ref="CL82:CN82"/>
    <mergeCell ref="C83:E83"/>
    <mergeCell ref="CA83:CD83"/>
    <mergeCell ref="CE83:CF83"/>
    <mergeCell ref="CG83:CI83"/>
    <mergeCell ref="CJ83:CK83"/>
    <mergeCell ref="CL83:CN83"/>
    <mergeCell ref="C82:E82"/>
    <mergeCell ref="F82:H83"/>
    <mergeCell ref="CA82:CD82"/>
    <mergeCell ref="CE82:CF82"/>
    <mergeCell ref="CG82:CI82"/>
    <mergeCell ref="CJ82:CK82"/>
    <mergeCell ref="C84:E84"/>
    <mergeCell ref="CA84:CB89"/>
    <mergeCell ref="CC84:CN84"/>
    <mergeCell ref="C85:E85"/>
    <mergeCell ref="F85:H86"/>
    <mergeCell ref="CC85:CN85"/>
    <mergeCell ref="C86:E86"/>
    <mergeCell ref="CC86:CN86"/>
    <mergeCell ref="C87:E87"/>
    <mergeCell ref="CC87:CN89"/>
    <mergeCell ref="CL90:CN90"/>
    <mergeCell ref="C91:E91"/>
    <mergeCell ref="CA91:CD91"/>
    <mergeCell ref="CE91:CF91"/>
    <mergeCell ref="CG91:CI91"/>
    <mergeCell ref="CJ91:CK91"/>
    <mergeCell ref="CL91:CN91"/>
    <mergeCell ref="C90:E90"/>
    <mergeCell ref="F90:H91"/>
    <mergeCell ref="CA90:CD90"/>
    <mergeCell ref="CE90:CF90"/>
    <mergeCell ref="CG90:CI90"/>
    <mergeCell ref="CJ90:CK90"/>
    <mergeCell ref="C92:E92"/>
    <mergeCell ref="CA92:CB97"/>
    <mergeCell ref="CC92:CN92"/>
    <mergeCell ref="C93:E93"/>
    <mergeCell ref="F93:H94"/>
    <mergeCell ref="CC93:CN93"/>
    <mergeCell ref="C94:E94"/>
    <mergeCell ref="CC94:CN94"/>
    <mergeCell ref="C95:E95"/>
    <mergeCell ref="CC95:CN97"/>
    <mergeCell ref="CL115:CN115"/>
    <mergeCell ref="C116:E116"/>
    <mergeCell ref="CA116:CD116"/>
    <mergeCell ref="CE116:CF116"/>
    <mergeCell ref="CG116:CI116"/>
    <mergeCell ref="CJ116:CK116"/>
    <mergeCell ref="CL116:CN116"/>
    <mergeCell ref="C115:E115"/>
    <mergeCell ref="F115:H116"/>
    <mergeCell ref="CA115:CD115"/>
    <mergeCell ref="CE115:CF115"/>
    <mergeCell ref="CG115:CI115"/>
    <mergeCell ref="CJ115:CK115"/>
    <mergeCell ref="C117:E117"/>
    <mergeCell ref="CA117:CB122"/>
    <mergeCell ref="CC117:CN117"/>
    <mergeCell ref="C118:E118"/>
    <mergeCell ref="F118:H119"/>
    <mergeCell ref="CC118:CN118"/>
    <mergeCell ref="C119:E119"/>
    <mergeCell ref="CC119:CN119"/>
    <mergeCell ref="C120:E120"/>
    <mergeCell ref="CC120:CN122"/>
    <mergeCell ref="CL123:CN123"/>
    <mergeCell ref="C124:E124"/>
    <mergeCell ref="CA124:CD124"/>
    <mergeCell ref="CE124:CF124"/>
    <mergeCell ref="CG124:CI124"/>
    <mergeCell ref="CJ124:CK124"/>
    <mergeCell ref="CL124:CN124"/>
    <mergeCell ref="C123:E123"/>
    <mergeCell ref="F123:H124"/>
    <mergeCell ref="CA123:CD123"/>
    <mergeCell ref="CE123:CF123"/>
    <mergeCell ref="CG123:CI123"/>
    <mergeCell ref="CJ123:CK123"/>
    <mergeCell ref="C125:E125"/>
    <mergeCell ref="CA125:CB130"/>
    <mergeCell ref="CC125:CN125"/>
    <mergeCell ref="C126:E126"/>
    <mergeCell ref="F126:H127"/>
    <mergeCell ref="CC126:CN126"/>
    <mergeCell ref="C127:E127"/>
    <mergeCell ref="CC127:CN127"/>
    <mergeCell ref="C128:E128"/>
    <mergeCell ref="CC128:CN130"/>
    <mergeCell ref="CL131:CN131"/>
    <mergeCell ref="C132:E132"/>
    <mergeCell ref="CA132:CD132"/>
    <mergeCell ref="CE132:CF132"/>
    <mergeCell ref="CG132:CI132"/>
    <mergeCell ref="CJ132:CK132"/>
    <mergeCell ref="CL132:CN132"/>
    <mergeCell ref="C131:E131"/>
    <mergeCell ref="F131:H132"/>
    <mergeCell ref="CA131:CD131"/>
    <mergeCell ref="CE131:CF131"/>
    <mergeCell ref="CG131:CI131"/>
    <mergeCell ref="CJ131:CK131"/>
    <mergeCell ref="C133:E133"/>
    <mergeCell ref="CA133:CB138"/>
    <mergeCell ref="CC133:CN133"/>
    <mergeCell ref="C134:E134"/>
    <mergeCell ref="F134:H135"/>
    <mergeCell ref="CC134:CN134"/>
    <mergeCell ref="C135:E135"/>
    <mergeCell ref="CC135:CN135"/>
    <mergeCell ref="C136:E136"/>
    <mergeCell ref="CC136:CN138"/>
    <mergeCell ref="CL139:CN139"/>
    <mergeCell ref="C140:E140"/>
    <mergeCell ref="CA140:CD140"/>
    <mergeCell ref="CE140:CF140"/>
    <mergeCell ref="CG140:CI140"/>
    <mergeCell ref="CJ140:CK140"/>
    <mergeCell ref="CL140:CN140"/>
    <mergeCell ref="C139:E139"/>
    <mergeCell ref="F139:H140"/>
    <mergeCell ref="CA139:CD139"/>
    <mergeCell ref="CE139:CF139"/>
    <mergeCell ref="CG139:CI139"/>
    <mergeCell ref="CJ139:CK139"/>
    <mergeCell ref="C142:E142"/>
    <mergeCell ref="F142:H143"/>
    <mergeCell ref="CC142:CN142"/>
    <mergeCell ref="C143:E143"/>
    <mergeCell ref="CC143:CN143"/>
    <mergeCell ref="C144:E144"/>
    <mergeCell ref="CC144:CN146"/>
    <mergeCell ref="CL147:CN147"/>
    <mergeCell ref="C148:E148"/>
    <mergeCell ref="CA148:CD148"/>
    <mergeCell ref="CE148:CF148"/>
    <mergeCell ref="CG148:CI148"/>
    <mergeCell ref="CJ148:CK148"/>
    <mergeCell ref="CL148:CN148"/>
    <mergeCell ref="C147:E147"/>
    <mergeCell ref="CJ47:CO47"/>
    <mergeCell ref="CJ48:CO48"/>
    <mergeCell ref="CJ38:CO38"/>
    <mergeCell ref="CN43:CO43"/>
    <mergeCell ref="CN44:CO44"/>
    <mergeCell ref="CJ45:CO45"/>
    <mergeCell ref="C149:E149"/>
    <mergeCell ref="CA149:CB154"/>
    <mergeCell ref="CC149:CN149"/>
    <mergeCell ref="C150:E150"/>
    <mergeCell ref="F150:H151"/>
    <mergeCell ref="CC150:CN150"/>
    <mergeCell ref="C151:E151"/>
    <mergeCell ref="CC151:CN151"/>
    <mergeCell ref="C152:E152"/>
    <mergeCell ref="CC152:CN154"/>
    <mergeCell ref="F147:H148"/>
    <mergeCell ref="CA147:CD147"/>
    <mergeCell ref="CE147:CF147"/>
    <mergeCell ref="CG147:CI147"/>
    <mergeCell ref="CJ147:CK147"/>
    <mergeCell ref="C141:E141"/>
    <mergeCell ref="CA141:CB146"/>
    <mergeCell ref="CC141:CN141"/>
    <mergeCell ref="CJ34:CO34"/>
    <mergeCell ref="CN35:CO35"/>
    <mergeCell ref="CN36:CO36"/>
    <mergeCell ref="CJ43:CM43"/>
    <mergeCell ref="CJ44:CM44"/>
    <mergeCell ref="CJ39:CO39"/>
    <mergeCell ref="CJ40:CO40"/>
    <mergeCell ref="CJ41:CO41"/>
    <mergeCell ref="CJ46:CO46"/>
  </mergeCells>
  <phoneticPr fontId="1"/>
  <conditionalFormatting sqref="E4:F7">
    <cfRule type="cellIs" dxfId="61" priority="24" stopIfTrue="1" operator="equal">
      <formula>"未"</formula>
    </cfRule>
  </conditionalFormatting>
  <conditionalFormatting sqref="E12:G12 I12:L12 C13:AK14">
    <cfRule type="containsBlanks" dxfId="60" priority="14" stopIfTrue="1">
      <formula>LEN(TRIM(C12))=0</formula>
    </cfRule>
  </conditionalFormatting>
  <conditionalFormatting sqref="G9:W10 AA9:AK10">
    <cfRule type="containsBlanks" dxfId="59" priority="13" stopIfTrue="1">
      <formula>LEN(TRIM(G9))=0</formula>
    </cfRule>
  </conditionalFormatting>
  <conditionalFormatting sqref="G18:AO19 AT18:BA19">
    <cfRule type="containsBlanks" dxfId="58" priority="8" stopIfTrue="1">
      <formula>LEN(TRIM(G18))=0</formula>
    </cfRule>
  </conditionalFormatting>
  <conditionalFormatting sqref="I15:J15 M15:N15 Q15:R15 U15:Z15 AC15:AD15 AG15:AI15">
    <cfRule type="containsBlanks" dxfId="57" priority="9" stopIfTrue="1">
      <formula>LEN(TRIM(I15))=0</formula>
    </cfRule>
  </conditionalFormatting>
  <conditionalFormatting sqref="L26:L27 L34:L35 L42:L43">
    <cfRule type="cellIs" dxfId="56" priority="4" operator="equal">
      <formula>0</formula>
    </cfRule>
  </conditionalFormatting>
  <conditionalFormatting sqref="N1:P1 S1:T1 W1:X1">
    <cfRule type="cellIs" dxfId="55" priority="20" operator="equal">
      <formula>""</formula>
    </cfRule>
  </conditionalFormatting>
  <conditionalFormatting sqref="AN13:AO15">
    <cfRule type="cellIs" dxfId="54" priority="5" stopIfTrue="1" operator="equal">
      <formula>"未"</formula>
    </cfRule>
  </conditionalFormatting>
  <conditionalFormatting sqref="AO9:AY11">
    <cfRule type="containsBlanks" dxfId="53" priority="11" stopIfTrue="1">
      <formula>LEN(TRIM(AO9))=0</formula>
    </cfRule>
  </conditionalFormatting>
  <conditionalFormatting sqref="BB9:BI11">
    <cfRule type="containsBlanks" dxfId="52" priority="10" stopIfTrue="1">
      <formula>LEN(TRIM(BB9))=0</formula>
    </cfRule>
  </conditionalFormatting>
  <conditionalFormatting sqref="BF17:CN19">
    <cfRule type="containsBlanks" dxfId="51" priority="15" stopIfTrue="1">
      <formula>LEN(TRIM(BF17))=0</formula>
    </cfRule>
  </conditionalFormatting>
  <conditionalFormatting sqref="BN14:CN15">
    <cfRule type="containsBlanks" dxfId="50" priority="29" stopIfTrue="1">
      <formula>LEN(TRIM(BN14))=0</formula>
    </cfRule>
  </conditionalFormatting>
  <conditionalFormatting sqref="BQ11:BR13">
    <cfRule type="cellIs" dxfId="49" priority="30" stopIfTrue="1" operator="equal">
      <formula>"未"</formula>
    </cfRule>
  </conditionalFormatting>
  <conditionalFormatting sqref="BX12:BY12 CB12:CC12 CH12">
    <cfRule type="containsBlanks" dxfId="48" priority="23" stopIfTrue="1">
      <formula>LEN(TRIM(BX12))=0</formula>
    </cfRule>
  </conditionalFormatting>
  <conditionalFormatting sqref="BY13:BZ13">
    <cfRule type="containsBlanks" dxfId="47" priority="22" stopIfTrue="1">
      <formula>LEN(TRIM(BY13))=0</formula>
    </cfRule>
  </conditionalFormatting>
  <conditionalFormatting sqref="CC60:CO65 CC68:CO73 CC76:CO81 CC84:CO89 CC92:CO97">
    <cfRule type="containsBlanks" dxfId="46" priority="18" stopIfTrue="1">
      <formula>LEN(TRIM(CC60))=0</formula>
    </cfRule>
  </conditionalFormatting>
  <conditionalFormatting sqref="CC117:CO122 CC125:CO130 CC133:CO138 CC141:CO146 CC149:CO154">
    <cfRule type="containsBlanks" dxfId="45" priority="16" stopIfTrue="1">
      <formula>LEN(TRIM(CC117))=0</formula>
    </cfRule>
  </conditionalFormatting>
  <conditionalFormatting sqref="CG58:CI59 CL58:CO59 CG66:CI67 CL66:CO67 CG74:CI75 CL74:CO75 CG82:CI83 CL82:CO83 CG90:CI91 CL90:CO91">
    <cfRule type="containsBlanks" dxfId="44" priority="19" stopIfTrue="1">
      <formula>LEN(TRIM(CG58))=0</formula>
    </cfRule>
  </conditionalFormatting>
  <conditionalFormatting sqref="CG115:CI116 CL115:CO116 CG123:CI124 CL123:CO124 CG131:CI132 CL131:CO132 CG139:CI140 CL139:CO140 CG147:CI148 CL147:CO148">
    <cfRule type="containsBlanks" dxfId="43" priority="17" stopIfTrue="1">
      <formula>LEN(TRIM(CG115))=0</formula>
    </cfRule>
  </conditionalFormatting>
  <conditionalFormatting sqref="CI9:CJ10">
    <cfRule type="containsText" dxfId="42" priority="31" stopIfTrue="1" operator="containsText" text="未">
      <formula>NOT(ISERROR(SEARCH("未",CI9)))</formula>
    </cfRule>
  </conditionalFormatting>
  <dataValidations count="5">
    <dataValidation type="list" allowBlank="1" showInputMessage="1" showErrorMessage="1" sqref="M15 Y15" xr:uid="{6432A76A-E7BB-4E70-ADC1-8A3113990F87}">
      <formula1>月</formula1>
    </dataValidation>
    <dataValidation type="list" allowBlank="1" showInputMessage="1" showErrorMessage="1" sqref="Q15 AC15" xr:uid="{55CD5983-850D-407F-904B-0480A9400288}">
      <formula1>日</formula1>
    </dataValidation>
    <dataValidation type="list" allowBlank="1" sqref="C116:E116 C148:E148 C67:E67 C75:E75 C83:E83 C59:E59 C91:E91 C124:E124 C132:E132 C140:E140" xr:uid="{C2E4A856-9EED-44AB-8692-4F12D2AD71E7}">
      <formula1>"1,2,3,4,5,6,7,8,9,10,11,12"</formula1>
    </dataValidation>
    <dataValidation type="list" allowBlank="1" showInputMessage="1" sqref="C118:E118 C150:E150 C69:E69 C77:E77 C85:E85 C61:E61 C93:E93 C126:E126 C134:E134 C142:E142" xr:uid="{9D921630-0357-4B6E-A981-B458DDE7B10E}">
      <formula1>"1,2,3,4,5,6,7,8,9,10,11,12,13,14,15,16,17,18,19,20,21,22,23,24,25,26,27,28,29,30,31"</formula1>
    </dataValidation>
    <dataValidation type="whole" allowBlank="1" showInputMessage="1" showErrorMessage="1" sqref="I15:J15" xr:uid="{EACEABC5-76A7-479A-BD84-1E23A15046AB}">
      <formula1>1</formula1>
      <formula2>99</formula2>
    </dataValidation>
  </dataValidations>
  <pageMargins left="0.39370078740157483" right="0.27559055118110237" top="0.15375" bottom="0.17937500000000001" header="0.39370078740157483" footer="0.27559055118110237"/>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3" r:id="rId4" name="Option Button 3">
              <controlPr defaultSize="0" autoFill="0" autoLine="0" autoPict="0">
                <anchor moveWithCells="1" sizeWithCells="1">
                  <from>
                    <xdr:col>87</xdr:col>
                    <xdr:colOff>114300</xdr:colOff>
                    <xdr:row>9</xdr:row>
                    <xdr:rowOff>9525</xdr:rowOff>
                  </from>
                  <to>
                    <xdr:col>92</xdr:col>
                    <xdr:colOff>247650</xdr:colOff>
                    <xdr:row>10</xdr:row>
                    <xdr:rowOff>0</xdr:rowOff>
                  </to>
                </anchor>
              </controlPr>
            </control>
          </mc:Choice>
        </mc:AlternateContent>
        <mc:AlternateContent xmlns:mc="http://schemas.openxmlformats.org/markup-compatibility/2006">
          <mc:Choice Requires="x14">
            <control shapeId="35845" r:id="rId5" name="Group Box 5">
              <controlPr defaultSize="0" autoFill="0" autoPict="0">
                <anchor moveWithCells="1" sizeWithCells="1">
                  <from>
                    <xdr:col>88</xdr:col>
                    <xdr:colOff>9525</xdr:colOff>
                    <xdr:row>7</xdr:row>
                    <xdr:rowOff>9525</xdr:rowOff>
                  </from>
                  <to>
                    <xdr:col>94</xdr:col>
                    <xdr:colOff>0</xdr:colOff>
                    <xdr:row>8</xdr:row>
                    <xdr:rowOff>200025</xdr:rowOff>
                  </to>
                </anchor>
              </controlPr>
            </control>
          </mc:Choice>
        </mc:AlternateContent>
        <mc:AlternateContent xmlns:mc="http://schemas.openxmlformats.org/markup-compatibility/2006">
          <mc:Choice Requires="x14">
            <control shapeId="35846" r:id="rId6" name="Option Button 6">
              <controlPr defaultSize="0" autoFill="0" autoLine="0" autoPict="0">
                <anchor moveWithCells="1" sizeWithCells="1">
                  <from>
                    <xdr:col>70</xdr:col>
                    <xdr:colOff>133350</xdr:colOff>
                    <xdr:row>10</xdr:row>
                    <xdr:rowOff>66675</xdr:rowOff>
                  </from>
                  <to>
                    <xdr:col>75</xdr:col>
                    <xdr:colOff>76200</xdr:colOff>
                    <xdr:row>10</xdr:row>
                    <xdr:rowOff>228600</xdr:rowOff>
                  </to>
                </anchor>
              </controlPr>
            </control>
          </mc:Choice>
        </mc:AlternateContent>
        <mc:AlternateContent xmlns:mc="http://schemas.openxmlformats.org/markup-compatibility/2006">
          <mc:Choice Requires="x14">
            <control shapeId="35847" r:id="rId7" name="Option Button 7">
              <controlPr defaultSize="0" autoFill="0" autoLine="0" autoPict="0">
                <anchor moveWithCells="1" sizeWithCells="1">
                  <from>
                    <xdr:col>77</xdr:col>
                    <xdr:colOff>28575</xdr:colOff>
                    <xdr:row>10</xdr:row>
                    <xdr:rowOff>57150</xdr:rowOff>
                  </from>
                  <to>
                    <xdr:col>82</xdr:col>
                    <xdr:colOff>9525</xdr:colOff>
                    <xdr:row>10</xdr:row>
                    <xdr:rowOff>228600</xdr:rowOff>
                  </to>
                </anchor>
              </controlPr>
            </control>
          </mc:Choice>
        </mc:AlternateContent>
        <mc:AlternateContent xmlns:mc="http://schemas.openxmlformats.org/markup-compatibility/2006">
          <mc:Choice Requires="x14">
            <control shapeId="35848" r:id="rId8" name="Group Box 8">
              <controlPr defaultSize="0" autoFill="0" autoPict="0">
                <anchor moveWithCells="1" sizeWithCells="1">
                  <from>
                    <xdr:col>70</xdr:col>
                    <xdr:colOff>9525</xdr:colOff>
                    <xdr:row>9</xdr:row>
                    <xdr:rowOff>247650</xdr:rowOff>
                  </from>
                  <to>
                    <xdr:col>83</xdr:col>
                    <xdr:colOff>133350</xdr:colOff>
                    <xdr:row>10</xdr:row>
                    <xdr:rowOff>276225</xdr:rowOff>
                  </to>
                </anchor>
              </controlPr>
            </control>
          </mc:Choice>
        </mc:AlternateContent>
        <mc:AlternateContent xmlns:mc="http://schemas.openxmlformats.org/markup-compatibility/2006">
          <mc:Choice Requires="x14">
            <control shapeId="35849" r:id="rId9" name="Group Box 9">
              <controlPr defaultSize="0" autoFill="0" autoPict="0">
                <anchor moveWithCells="1" sizeWithCells="1">
                  <from>
                    <xdr:col>70</xdr:col>
                    <xdr:colOff>0</xdr:colOff>
                    <xdr:row>10</xdr:row>
                    <xdr:rowOff>257175</xdr:rowOff>
                  </from>
                  <to>
                    <xdr:col>92</xdr:col>
                    <xdr:colOff>0</xdr:colOff>
                    <xdr:row>12</xdr:row>
                    <xdr:rowOff>9525</xdr:rowOff>
                  </to>
                </anchor>
              </controlPr>
            </control>
          </mc:Choice>
        </mc:AlternateContent>
        <mc:AlternateContent xmlns:mc="http://schemas.openxmlformats.org/markup-compatibility/2006">
          <mc:Choice Requires="x14">
            <control shapeId="35850" r:id="rId10" name="Option Button 10">
              <controlPr defaultSize="0" autoFill="0" autoLine="0" autoPict="0">
                <anchor moveWithCells="1" sizeWithCells="1">
                  <from>
                    <xdr:col>70</xdr:col>
                    <xdr:colOff>114300</xdr:colOff>
                    <xdr:row>11</xdr:row>
                    <xdr:rowOff>57150</xdr:rowOff>
                  </from>
                  <to>
                    <xdr:col>74</xdr:col>
                    <xdr:colOff>9525</xdr:colOff>
                    <xdr:row>11</xdr:row>
                    <xdr:rowOff>238125</xdr:rowOff>
                  </to>
                </anchor>
              </controlPr>
            </control>
          </mc:Choice>
        </mc:AlternateContent>
        <mc:AlternateContent xmlns:mc="http://schemas.openxmlformats.org/markup-compatibility/2006">
          <mc:Choice Requires="x14">
            <control shapeId="35851" r:id="rId11" name="Option Button 11">
              <controlPr defaultSize="0" autoFill="0" autoLine="0" autoPict="0">
                <anchor moveWithCells="1" sizeWithCells="1">
                  <from>
                    <xdr:col>88</xdr:col>
                    <xdr:colOff>114300</xdr:colOff>
                    <xdr:row>11</xdr:row>
                    <xdr:rowOff>57150</xdr:rowOff>
                  </from>
                  <to>
                    <xdr:col>91</xdr:col>
                    <xdr:colOff>95250</xdr:colOff>
                    <xdr:row>11</xdr:row>
                    <xdr:rowOff>238125</xdr:rowOff>
                  </to>
                </anchor>
              </controlPr>
            </control>
          </mc:Choice>
        </mc:AlternateContent>
        <mc:AlternateContent xmlns:mc="http://schemas.openxmlformats.org/markup-compatibility/2006">
          <mc:Choice Requires="x14">
            <control shapeId="35841" r:id="rId12" name="Check Box 1">
              <controlPr defaultSize="0" autoFill="0" autoLine="0" autoPict="0">
                <anchor moveWithCells="1">
                  <from>
                    <xdr:col>6</xdr:col>
                    <xdr:colOff>0</xdr:colOff>
                    <xdr:row>10</xdr:row>
                    <xdr:rowOff>0</xdr:rowOff>
                  </from>
                  <to>
                    <xdr:col>10</xdr:col>
                    <xdr:colOff>0</xdr:colOff>
                    <xdr:row>10</xdr:row>
                    <xdr:rowOff>266700</xdr:rowOff>
                  </to>
                </anchor>
              </controlPr>
            </control>
          </mc:Choice>
        </mc:AlternateContent>
        <mc:AlternateContent xmlns:mc="http://schemas.openxmlformats.org/markup-compatibility/2006">
          <mc:Choice Requires="x14">
            <control shapeId="35842" r:id="rId13" name="Check Box 2">
              <controlPr defaultSize="0" autoFill="0" autoLine="0" autoPict="0">
                <anchor moveWithCells="1">
                  <from>
                    <xdr:col>10</xdr:col>
                    <xdr:colOff>0</xdr:colOff>
                    <xdr:row>10</xdr:row>
                    <xdr:rowOff>0</xdr:rowOff>
                  </from>
                  <to>
                    <xdr:col>14</xdr:col>
                    <xdr:colOff>0</xdr:colOff>
                    <xdr:row>10</xdr:row>
                    <xdr:rowOff>266700</xdr:rowOff>
                  </to>
                </anchor>
              </controlPr>
            </control>
          </mc:Choice>
        </mc:AlternateContent>
        <mc:AlternateContent xmlns:mc="http://schemas.openxmlformats.org/markup-compatibility/2006">
          <mc:Choice Requires="x14">
            <control shapeId="35855" r:id="rId14" name="Check Box 15">
              <controlPr defaultSize="0" autoFill="0" autoLine="0" autoPict="0">
                <anchor moveWithCells="1">
                  <from>
                    <xdr:col>37</xdr:col>
                    <xdr:colOff>28575</xdr:colOff>
                    <xdr:row>12</xdr:row>
                    <xdr:rowOff>19050</xdr:rowOff>
                  </from>
                  <to>
                    <xdr:col>38</xdr:col>
                    <xdr:colOff>123825</xdr:colOff>
                    <xdr:row>12</xdr:row>
                    <xdr:rowOff>219075</xdr:rowOff>
                  </to>
                </anchor>
              </controlPr>
            </control>
          </mc:Choice>
        </mc:AlternateContent>
        <mc:AlternateContent xmlns:mc="http://schemas.openxmlformats.org/markup-compatibility/2006">
          <mc:Choice Requires="x14">
            <control shapeId="35856" r:id="rId15" name="Check Box 16">
              <controlPr defaultSize="0" autoFill="0" autoLine="0" autoPict="0">
                <anchor moveWithCells="1">
                  <from>
                    <xdr:col>37</xdr:col>
                    <xdr:colOff>28575</xdr:colOff>
                    <xdr:row>13</xdr:row>
                    <xdr:rowOff>28575</xdr:rowOff>
                  </from>
                  <to>
                    <xdr:col>38</xdr:col>
                    <xdr:colOff>114300</xdr:colOff>
                    <xdr:row>13</xdr:row>
                    <xdr:rowOff>219075</xdr:rowOff>
                  </to>
                </anchor>
              </controlPr>
            </control>
          </mc:Choice>
        </mc:AlternateContent>
        <mc:AlternateContent xmlns:mc="http://schemas.openxmlformats.org/markup-compatibility/2006">
          <mc:Choice Requires="x14">
            <control shapeId="35858" r:id="rId16" name="Option Button 18">
              <controlPr defaultSize="0" autoFill="0" autoLine="0" autoPict="0">
                <anchor moveWithCells="1">
                  <from>
                    <xdr:col>87</xdr:col>
                    <xdr:colOff>114300</xdr:colOff>
                    <xdr:row>8</xdr:row>
                    <xdr:rowOff>0</xdr:rowOff>
                  </from>
                  <to>
                    <xdr:col>92</xdr:col>
                    <xdr:colOff>304800</xdr:colOff>
                    <xdr:row>9</xdr:row>
                    <xdr:rowOff>19050</xdr:rowOff>
                  </to>
                </anchor>
              </controlPr>
            </control>
          </mc:Choice>
        </mc:AlternateContent>
        <mc:AlternateContent xmlns:mc="http://schemas.openxmlformats.org/markup-compatibility/2006">
          <mc:Choice Requires="x14">
            <control shapeId="35859" r:id="rId17" name="Check Box 19">
              <controlPr defaultSize="0" autoFill="0" autoLine="0" autoPict="0">
                <anchor moveWithCells="1">
                  <from>
                    <xdr:col>2</xdr:col>
                    <xdr:colOff>9525</xdr:colOff>
                    <xdr:row>3</xdr:row>
                    <xdr:rowOff>19050</xdr:rowOff>
                  </from>
                  <to>
                    <xdr:col>3</xdr:col>
                    <xdr:colOff>114300</xdr:colOff>
                    <xdr:row>3</xdr:row>
                    <xdr:rowOff>161925</xdr:rowOff>
                  </to>
                </anchor>
              </controlPr>
            </control>
          </mc:Choice>
        </mc:AlternateContent>
        <mc:AlternateContent xmlns:mc="http://schemas.openxmlformats.org/markup-compatibility/2006">
          <mc:Choice Requires="x14">
            <control shapeId="35860" r:id="rId18" name="Check Box 20">
              <controlPr defaultSize="0" autoFill="0" autoLine="0" autoPict="0">
                <anchor moveWithCells="1">
                  <from>
                    <xdr:col>2</xdr:col>
                    <xdr:colOff>9525</xdr:colOff>
                    <xdr:row>4</xdr:row>
                    <xdr:rowOff>19050</xdr:rowOff>
                  </from>
                  <to>
                    <xdr:col>3</xdr:col>
                    <xdr:colOff>114300</xdr:colOff>
                    <xdr:row>4</xdr:row>
                    <xdr:rowOff>161925</xdr:rowOff>
                  </to>
                </anchor>
              </controlPr>
            </control>
          </mc:Choice>
        </mc:AlternateContent>
        <mc:AlternateContent xmlns:mc="http://schemas.openxmlformats.org/markup-compatibility/2006">
          <mc:Choice Requires="x14">
            <control shapeId="35861" r:id="rId19" name="Check Box 21">
              <controlPr defaultSize="0" autoFill="0" autoLine="0" autoPict="0">
                <anchor moveWithCells="1">
                  <from>
                    <xdr:col>2</xdr:col>
                    <xdr:colOff>9525</xdr:colOff>
                    <xdr:row>5</xdr:row>
                    <xdr:rowOff>19050</xdr:rowOff>
                  </from>
                  <to>
                    <xdr:col>3</xdr:col>
                    <xdr:colOff>114300</xdr:colOff>
                    <xdr:row>5</xdr:row>
                    <xdr:rowOff>161925</xdr:rowOff>
                  </to>
                </anchor>
              </controlPr>
            </control>
          </mc:Choice>
        </mc:AlternateContent>
        <mc:AlternateContent xmlns:mc="http://schemas.openxmlformats.org/markup-compatibility/2006">
          <mc:Choice Requires="x14">
            <control shapeId="35862" r:id="rId20" name="Check Box 22">
              <controlPr defaultSize="0" autoFill="0" autoLine="0" autoPict="0">
                <anchor moveWithCells="1">
                  <from>
                    <xdr:col>2</xdr:col>
                    <xdr:colOff>9525</xdr:colOff>
                    <xdr:row>6</xdr:row>
                    <xdr:rowOff>19050</xdr:rowOff>
                  </from>
                  <to>
                    <xdr:col>3</xdr:col>
                    <xdr:colOff>114300</xdr:colOff>
                    <xdr:row>6</xdr:row>
                    <xdr:rowOff>161925</xdr:rowOff>
                  </to>
                </anchor>
              </controlPr>
            </control>
          </mc:Choice>
        </mc:AlternateContent>
        <mc:AlternateContent xmlns:mc="http://schemas.openxmlformats.org/markup-compatibility/2006">
          <mc:Choice Requires="x14">
            <control shapeId="3" r:id="rId21" name="Group Box 12">
              <controlPr defaultSize="0" autoFill="0" autoPict="0">
                <anchor moveWithCells="1" sizeWithCells="1">
                  <from>
                    <xdr:col>70</xdr:col>
                    <xdr:colOff>9525</xdr:colOff>
                    <xdr:row>12</xdr:row>
                    <xdr:rowOff>0</xdr:rowOff>
                  </from>
                  <to>
                    <xdr:col>91</xdr:col>
                    <xdr:colOff>28575</xdr:colOff>
                    <xdr:row>13</xdr:row>
                    <xdr:rowOff>0</xdr:rowOff>
                  </to>
                </anchor>
              </controlPr>
            </control>
          </mc:Choice>
        </mc:AlternateContent>
        <mc:AlternateContent xmlns:mc="http://schemas.openxmlformats.org/markup-compatibility/2006">
          <mc:Choice Requires="x14">
            <control shapeId="4" r:id="rId22" name="Option Button 13">
              <controlPr defaultSize="0" autoFill="0" autoLine="0" autoPict="0">
                <anchor moveWithCells="1" sizeWithCells="1">
                  <from>
                    <xdr:col>70</xdr:col>
                    <xdr:colOff>133350</xdr:colOff>
                    <xdr:row>12</xdr:row>
                    <xdr:rowOff>66675</xdr:rowOff>
                  </from>
                  <to>
                    <xdr:col>74</xdr:col>
                    <xdr:colOff>9525</xdr:colOff>
                    <xdr:row>12</xdr:row>
                    <xdr:rowOff>238125</xdr:rowOff>
                  </to>
                </anchor>
              </controlPr>
            </control>
          </mc:Choice>
        </mc:AlternateContent>
        <mc:AlternateContent xmlns:mc="http://schemas.openxmlformats.org/markup-compatibility/2006">
          <mc:Choice Requires="x14">
            <control shapeId="7" r:id="rId23" name="Option Button 14">
              <controlPr defaultSize="0" autoFill="0" autoLine="0" autoPict="0">
                <anchor moveWithCells="1" sizeWithCells="1">
                  <from>
                    <xdr:col>86</xdr:col>
                    <xdr:colOff>76200</xdr:colOff>
                    <xdr:row>12</xdr:row>
                    <xdr:rowOff>38100</xdr:rowOff>
                  </from>
                  <to>
                    <xdr:col>90</xdr:col>
                    <xdr:colOff>38100</xdr:colOff>
                    <xdr:row>12</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F336A-7368-4365-ACC4-5FE6FCB64CE7}">
  <sheetPr>
    <tabColor rgb="FFFFFF00"/>
    <pageSetUpPr fitToPage="1"/>
  </sheetPr>
  <dimension ref="A1:BI61"/>
  <sheetViews>
    <sheetView view="pageBreakPreview" topLeftCell="A9" zoomScale="85" zoomScaleNormal="100" zoomScaleSheetLayoutView="85" workbookViewId="0">
      <selection activeCell="AQ1" sqref="AQ1:AV1048576"/>
    </sheetView>
  </sheetViews>
  <sheetFormatPr defaultColWidth="2.375" defaultRowHeight="18.75" x14ac:dyDescent="0.15"/>
  <cols>
    <col min="1" max="41" width="2.375" style="243"/>
    <col min="42" max="42" width="30.875" style="243" customWidth="1"/>
    <col min="43" max="43" width="29" style="243" hidden="1" customWidth="1"/>
    <col min="44" max="44" width="0" style="243" hidden="1" customWidth="1"/>
    <col min="45" max="45" width="26.375" style="243" hidden="1" customWidth="1"/>
    <col min="46" max="48" width="0" style="243" hidden="1" customWidth="1"/>
    <col min="49" max="16384" width="2.375" style="243"/>
  </cols>
  <sheetData>
    <row r="1" spans="1:45" ht="20.45" customHeight="1" thickBot="1" x14ac:dyDescent="0.2">
      <c r="A1" s="1591" t="s">
        <v>451</v>
      </c>
      <c r="B1" s="1592"/>
      <c r="C1" s="1592"/>
      <c r="D1" s="1592"/>
      <c r="E1" s="1592"/>
      <c r="F1" s="1592"/>
      <c r="G1" s="1592"/>
      <c r="H1" s="1592"/>
      <c r="I1" s="1592"/>
      <c r="J1" s="1592"/>
      <c r="K1" s="1592"/>
      <c r="L1" s="1592"/>
      <c r="M1" s="1592"/>
      <c r="N1" s="1592"/>
      <c r="O1" s="1592"/>
      <c r="P1" s="295"/>
      <c r="Q1" s="295"/>
      <c r="R1" s="295"/>
      <c r="S1" s="295"/>
      <c r="T1" s="295"/>
      <c r="U1" s="295"/>
      <c r="V1" s="295"/>
      <c r="W1" s="295"/>
      <c r="X1" s="295"/>
      <c r="Y1" s="295"/>
      <c r="Z1" s="295"/>
      <c r="AA1" s="295"/>
      <c r="AB1" s="295"/>
      <c r="AC1" s="295"/>
      <c r="AD1" s="1595" t="s">
        <v>450</v>
      </c>
      <c r="AE1" s="1595"/>
      <c r="AF1" s="1595"/>
      <c r="AG1" s="1421">
        <f ca="1">TODAY()</f>
        <v>46136</v>
      </c>
      <c r="AH1" s="1421"/>
      <c r="AI1" s="1421"/>
      <c r="AJ1" s="1421"/>
      <c r="AK1" s="1421"/>
      <c r="AL1" s="1421"/>
      <c r="AM1" s="1421"/>
      <c r="AN1" s="294"/>
    </row>
    <row r="2" spans="1:45" ht="9" customHeight="1" thickTop="1" x14ac:dyDescent="0.15">
      <c r="A2" s="1593"/>
      <c r="B2" s="1594"/>
      <c r="C2" s="1594"/>
      <c r="D2" s="1594"/>
      <c r="E2" s="1594"/>
      <c r="F2" s="1594"/>
      <c r="G2" s="1594"/>
      <c r="H2" s="1594"/>
      <c r="I2" s="1594"/>
      <c r="J2" s="1594"/>
      <c r="K2" s="1594"/>
      <c r="L2" s="1594"/>
      <c r="M2" s="1594"/>
      <c r="N2" s="1594"/>
      <c r="O2" s="1594"/>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49"/>
    </row>
    <row r="3" spans="1:45" ht="22.9" customHeight="1" x14ac:dyDescent="0.15">
      <c r="A3" s="1593"/>
      <c r="B3" s="1594"/>
      <c r="C3" s="1594"/>
      <c r="D3" s="1594"/>
      <c r="E3" s="1594"/>
      <c r="F3" s="1594"/>
      <c r="G3" s="1594"/>
      <c r="H3" s="1594"/>
      <c r="I3" s="1594"/>
      <c r="J3" s="1594"/>
      <c r="K3" s="1594"/>
      <c r="L3" s="1594"/>
      <c r="M3" s="1594"/>
      <c r="N3" s="1594"/>
      <c r="O3" s="1594"/>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1"/>
      <c r="AO3" s="290"/>
    </row>
    <row r="4" spans="1:45" ht="15" customHeight="1" x14ac:dyDescent="0.15">
      <c r="A4" s="1593"/>
      <c r="B4" s="1594"/>
      <c r="C4" s="1594"/>
      <c r="D4" s="1594"/>
      <c r="E4" s="1594"/>
      <c r="F4" s="1594"/>
      <c r="G4" s="1594"/>
      <c r="H4" s="1594"/>
      <c r="I4" s="1594"/>
      <c r="J4" s="1594"/>
      <c r="K4" s="1594"/>
      <c r="L4" s="1594"/>
      <c r="M4" s="1594"/>
      <c r="N4" s="1594"/>
      <c r="O4" s="1594"/>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1"/>
      <c r="AO4" s="290"/>
    </row>
    <row r="5" spans="1:45" ht="15" customHeight="1" x14ac:dyDescent="0.15">
      <c r="A5" s="1596" t="s">
        <v>449</v>
      </c>
      <c r="B5" s="1597"/>
      <c r="C5" s="1597"/>
      <c r="D5" s="1597"/>
      <c r="E5" s="1597"/>
      <c r="F5" s="1597"/>
      <c r="G5" s="1597"/>
      <c r="H5" s="1597"/>
      <c r="I5" s="1597"/>
      <c r="J5" s="1597"/>
      <c r="K5" s="1597"/>
      <c r="L5" s="1597"/>
      <c r="M5" s="1597"/>
      <c r="N5" s="1597"/>
      <c r="O5" s="1597"/>
      <c r="P5" s="1597"/>
      <c r="Q5" s="1597"/>
      <c r="R5" s="1597"/>
      <c r="S5" s="1597"/>
      <c r="T5" s="1597"/>
      <c r="U5" s="1597"/>
      <c r="V5" s="1597"/>
      <c r="W5" s="1597"/>
      <c r="X5" s="1597"/>
      <c r="Y5" s="1597"/>
      <c r="Z5" s="1597"/>
      <c r="AA5" s="1597"/>
      <c r="AB5" s="1597"/>
      <c r="AC5" s="1597"/>
      <c r="AD5" s="1597"/>
      <c r="AE5" s="1597"/>
      <c r="AF5" s="293"/>
      <c r="AG5" s="293"/>
      <c r="AH5" s="293"/>
      <c r="AI5" s="293"/>
      <c r="AJ5" s="293"/>
      <c r="AK5" s="293"/>
      <c r="AL5" s="293"/>
      <c r="AM5" s="293"/>
      <c r="AN5" s="291"/>
      <c r="AO5" s="290"/>
    </row>
    <row r="6" spans="1:45" ht="15" customHeight="1" thickBot="1" x14ac:dyDescent="0.2">
      <c r="A6" s="1598"/>
      <c r="B6" s="1599"/>
      <c r="C6" s="1599"/>
      <c r="D6" s="1599"/>
      <c r="E6" s="1599"/>
      <c r="F6" s="1599"/>
      <c r="G6" s="1599"/>
      <c r="H6" s="1599"/>
      <c r="I6" s="1599"/>
      <c r="J6" s="1599"/>
      <c r="K6" s="1599"/>
      <c r="L6" s="1599"/>
      <c r="M6" s="1599"/>
      <c r="N6" s="1599"/>
      <c r="O6" s="1599"/>
      <c r="P6" s="1599"/>
      <c r="Q6" s="1599"/>
      <c r="R6" s="1599"/>
      <c r="S6" s="1599"/>
      <c r="T6" s="1599"/>
      <c r="U6" s="1599"/>
      <c r="V6" s="1599"/>
      <c r="W6" s="1599"/>
      <c r="X6" s="1599"/>
      <c r="Y6" s="1599"/>
      <c r="Z6" s="1599"/>
      <c r="AA6" s="1599"/>
      <c r="AB6" s="1599"/>
      <c r="AC6" s="1599"/>
      <c r="AD6" s="1599"/>
      <c r="AE6" s="1599"/>
      <c r="AF6" s="292"/>
      <c r="AG6" s="292"/>
      <c r="AH6" s="292"/>
      <c r="AI6" s="292"/>
      <c r="AJ6" s="292"/>
      <c r="AK6" s="292"/>
      <c r="AL6" s="292"/>
      <c r="AM6" s="292"/>
      <c r="AN6" s="291"/>
      <c r="AO6" s="290"/>
    </row>
    <row r="7" spans="1:45" ht="26.45" customHeight="1" thickTop="1" x14ac:dyDescent="0.15">
      <c r="A7" s="1600" t="s">
        <v>448</v>
      </c>
      <c r="B7" s="1601"/>
      <c r="C7" s="1601"/>
      <c r="D7" s="1602"/>
      <c r="E7" s="1604" t="str">
        <f>IF('01.活動日程表 '!G10="","",'01.活動日程表 '!G10)</f>
        <v/>
      </c>
      <c r="F7" s="1605"/>
      <c r="G7" s="1605"/>
      <c r="H7" s="1605"/>
      <c r="I7" s="1605"/>
      <c r="J7" s="1605"/>
      <c r="K7" s="1605"/>
      <c r="L7" s="1605"/>
      <c r="M7" s="1605"/>
      <c r="N7" s="1605"/>
      <c r="O7" s="1605"/>
      <c r="P7" s="1605"/>
      <c r="Q7" s="1605"/>
      <c r="R7" s="1605"/>
      <c r="S7" s="1605"/>
      <c r="T7" s="1605"/>
      <c r="U7" s="1605"/>
      <c r="V7" s="1605"/>
      <c r="W7" s="1605"/>
      <c r="X7" s="1606"/>
      <c r="Y7" s="1610" t="s">
        <v>447</v>
      </c>
      <c r="Z7" s="1601"/>
      <c r="AA7" s="1602"/>
      <c r="AB7" s="1611" t="str">
        <f>IF('01.活動日程表 '!AO9="","",'01.活動日程表 '!AO9)</f>
        <v/>
      </c>
      <c r="AC7" s="1612"/>
      <c r="AD7" s="1612"/>
      <c r="AE7" s="1612"/>
      <c r="AF7" s="1612"/>
      <c r="AG7" s="1612"/>
      <c r="AH7" s="1612"/>
      <c r="AI7" s="1612"/>
      <c r="AJ7" s="1612"/>
      <c r="AK7" s="1612"/>
      <c r="AL7" s="1612"/>
      <c r="AM7" s="1613"/>
      <c r="AN7" s="249"/>
    </row>
    <row r="8" spans="1:45" ht="26.45" customHeight="1" thickBot="1" x14ac:dyDescent="0.2">
      <c r="A8" s="1603"/>
      <c r="B8" s="1563"/>
      <c r="C8" s="1563"/>
      <c r="D8" s="1564"/>
      <c r="E8" s="1607"/>
      <c r="F8" s="1608"/>
      <c r="G8" s="1608"/>
      <c r="H8" s="1608"/>
      <c r="I8" s="1608"/>
      <c r="J8" s="1608"/>
      <c r="K8" s="1608"/>
      <c r="L8" s="1608"/>
      <c r="M8" s="1608"/>
      <c r="N8" s="1608"/>
      <c r="O8" s="1608"/>
      <c r="P8" s="1608"/>
      <c r="Q8" s="1608"/>
      <c r="R8" s="1608"/>
      <c r="S8" s="1608"/>
      <c r="T8" s="1608"/>
      <c r="U8" s="1608"/>
      <c r="V8" s="1608"/>
      <c r="W8" s="1608"/>
      <c r="X8" s="1609"/>
      <c r="Y8" s="1614" t="s">
        <v>21</v>
      </c>
      <c r="Z8" s="1563"/>
      <c r="AA8" s="1564"/>
      <c r="AB8" s="1615" t="str">
        <f>IF('01.活動日程表 '!AO10="","",'01.活動日程表 '!AO10)</f>
        <v/>
      </c>
      <c r="AC8" s="1616"/>
      <c r="AD8" s="1616"/>
      <c r="AE8" s="1616"/>
      <c r="AF8" s="1616"/>
      <c r="AG8" s="1616"/>
      <c r="AH8" s="1616"/>
      <c r="AI8" s="1616"/>
      <c r="AJ8" s="1616"/>
      <c r="AK8" s="1616"/>
      <c r="AL8" s="1616"/>
      <c r="AM8" s="1617"/>
      <c r="AN8" s="249"/>
    </row>
    <row r="9" spans="1:45" ht="26.45" customHeight="1" thickBot="1" x14ac:dyDescent="0.2">
      <c r="A9" s="1570" t="s">
        <v>446</v>
      </c>
      <c r="B9" s="1571"/>
      <c r="C9" s="1571"/>
      <c r="D9" s="1572"/>
      <c r="E9" s="1573" t="str">
        <f>IF('01.活動日程表 '!AO11="","",'01.活動日程表 '!AO11)</f>
        <v/>
      </c>
      <c r="F9" s="1574"/>
      <c r="G9" s="1574"/>
      <c r="H9" s="1574"/>
      <c r="I9" s="1574"/>
      <c r="J9" s="1574"/>
      <c r="K9" s="1574"/>
      <c r="L9" s="1574"/>
      <c r="M9" s="1574"/>
      <c r="N9" s="1574"/>
      <c r="O9" s="1574"/>
      <c r="P9" s="1574"/>
      <c r="Q9" s="1574"/>
      <c r="R9" s="1574"/>
      <c r="S9" s="1574"/>
      <c r="T9" s="1574"/>
      <c r="U9" s="1574"/>
      <c r="V9" s="1574"/>
      <c r="W9" s="1574"/>
      <c r="X9" s="1574"/>
      <c r="Y9" s="1574"/>
      <c r="Z9" s="1574"/>
      <c r="AA9" s="1574"/>
      <c r="AB9" s="1574"/>
      <c r="AC9" s="1574"/>
      <c r="AD9" s="1574"/>
      <c r="AE9" s="1574"/>
      <c r="AF9" s="1574"/>
      <c r="AG9" s="1574"/>
      <c r="AH9" s="1574"/>
      <c r="AI9" s="1574"/>
      <c r="AJ9" s="1574"/>
      <c r="AK9" s="1574"/>
      <c r="AL9" s="1574"/>
      <c r="AM9" s="1575"/>
      <c r="AN9" s="249"/>
    </row>
    <row r="10" spans="1:45" ht="26.45" customHeight="1" thickBot="1" x14ac:dyDescent="0.2">
      <c r="A10" s="1576" t="s">
        <v>445</v>
      </c>
      <c r="B10" s="1539"/>
      <c r="C10" s="1539"/>
      <c r="D10" s="1540"/>
      <c r="E10" s="1577" t="str">
        <f>IF('01.活動日程表 '!BB9="","",'01.活動日程表 '!BB9)</f>
        <v/>
      </c>
      <c r="F10" s="1578"/>
      <c r="G10" s="1578"/>
      <c r="H10" s="1578"/>
      <c r="I10" s="1578"/>
      <c r="J10" s="1578"/>
      <c r="K10" s="1578"/>
      <c r="L10" s="1578"/>
      <c r="M10" s="1579"/>
      <c r="N10" s="1541" t="s">
        <v>150</v>
      </c>
      <c r="O10" s="1539"/>
      <c r="P10" s="1539"/>
      <c r="Q10" s="1539"/>
      <c r="R10" s="1578" t="str">
        <f>IF('01.活動日程表 '!BB11="","",'01.活動日程表 '!BB11)</f>
        <v/>
      </c>
      <c r="S10" s="1578"/>
      <c r="T10" s="1578"/>
      <c r="U10" s="1578"/>
      <c r="V10" s="1578"/>
      <c r="W10" s="1578"/>
      <c r="X10" s="1578"/>
      <c r="Y10" s="1578"/>
      <c r="Z10" s="1580"/>
      <c r="AA10" s="1581" t="s">
        <v>25</v>
      </c>
      <c r="AB10" s="1539"/>
      <c r="AC10" s="1539"/>
      <c r="AD10" s="1539"/>
      <c r="AE10" s="1579" t="str">
        <f>IF('01.活動日程表 '!BB10="","",'01.活動日程表 '!BB10)</f>
        <v/>
      </c>
      <c r="AF10" s="1582"/>
      <c r="AG10" s="1582"/>
      <c r="AH10" s="1582"/>
      <c r="AI10" s="1582"/>
      <c r="AJ10" s="1582"/>
      <c r="AK10" s="1582"/>
      <c r="AL10" s="1582"/>
      <c r="AM10" s="1583"/>
      <c r="AN10" s="249"/>
    </row>
    <row r="11" spans="1:45" ht="26.45" customHeight="1" thickBot="1" x14ac:dyDescent="0.2">
      <c r="A11" s="1584" t="s">
        <v>1</v>
      </c>
      <c r="B11" s="1585"/>
      <c r="C11" s="1585"/>
      <c r="D11" s="1586"/>
      <c r="E11" s="1587" t="s">
        <v>148</v>
      </c>
      <c r="F11" s="1587"/>
      <c r="G11" s="1587"/>
      <c r="H11" s="1588" t="str">
        <f>IF('01.活動日程表 '!I15="","",'01.活動日程表 '!I15)</f>
        <v/>
      </c>
      <c r="I11" s="1588"/>
      <c r="J11" s="1588"/>
      <c r="K11" s="289" t="s">
        <v>195</v>
      </c>
      <c r="L11" s="1588" t="str">
        <f>IF('01.活動日程表 '!M15="","",'01.活動日程表 '!M15)</f>
        <v/>
      </c>
      <c r="M11" s="1588"/>
      <c r="N11" s="289" t="s">
        <v>30</v>
      </c>
      <c r="O11" s="1588" t="str">
        <f>IF('01.活動日程表 '!Q15="","",'01.活動日程表 '!Q15)</f>
        <v/>
      </c>
      <c r="P11" s="1588"/>
      <c r="Q11" s="289" t="s">
        <v>442</v>
      </c>
      <c r="R11" s="1589" t="str">
        <f>IF('01.活動日程表 '!U15="","",'01.活動日程表 '!U15)</f>
        <v>（　　　）～</v>
      </c>
      <c r="S11" s="1589"/>
      <c r="T11" s="1589"/>
      <c r="U11" s="1587" t="s">
        <v>444</v>
      </c>
      <c r="V11" s="1587"/>
      <c r="W11" s="1588" t="str">
        <f>IF('01.活動日程表 '!Y15="","",'01.活動日程表 '!Y15)</f>
        <v/>
      </c>
      <c r="X11" s="1588"/>
      <c r="Y11" s="289" t="s">
        <v>30</v>
      </c>
      <c r="Z11" s="1588" t="str">
        <f>IF('01.活動日程表 '!AC15="","",'01.活動日程表 '!AC15)</f>
        <v/>
      </c>
      <c r="AA11" s="1588"/>
      <c r="AB11" s="289" t="s">
        <v>442</v>
      </c>
      <c r="AC11" s="1589" t="str">
        <f>IF('01.活動日程表 '!AG15="","",'01.活動日程表 '!AG15)</f>
        <v>（　　　）</v>
      </c>
      <c r="AD11" s="1589"/>
      <c r="AE11" s="1589"/>
      <c r="AF11" s="288" t="s">
        <v>152</v>
      </c>
      <c r="AG11" s="1590" t="str">
        <f ca="1">IF(OR(L11="",O11="",W11="",Z11=""),"",DATE(YEAR(TODAY())+(W11*100+Z11 &lt; L11*100+O11),W11,Z11)-DATE(YEAR(TODAY()),L11,O11))</f>
        <v/>
      </c>
      <c r="AH11" s="1590"/>
      <c r="AI11" s="287" t="s">
        <v>443</v>
      </c>
      <c r="AJ11" s="1590" t="str">
        <f ca="1">IF(OR(L11="",O11="",W11="",Z11=""),"",DATE(YEAR(TODAY())+(W11*100+Z11 &lt; L11*100+O11),W11,Z11)-DATE(YEAR(TODAY()),L11,O11)+1)</f>
        <v/>
      </c>
      <c r="AK11" s="1590"/>
      <c r="AL11" s="287" t="s">
        <v>442</v>
      </c>
      <c r="AM11" s="286" t="s">
        <v>153</v>
      </c>
      <c r="AN11" s="249"/>
    </row>
    <row r="12" spans="1:45" ht="15" customHeight="1" thickTop="1" x14ac:dyDescent="0.15">
      <c r="A12" s="1555" t="s">
        <v>441</v>
      </c>
      <c r="B12" s="1556"/>
      <c r="C12" s="1556"/>
      <c r="D12" s="1556"/>
      <c r="E12" s="1556"/>
      <c r="F12" s="1556"/>
      <c r="G12" s="1556"/>
      <c r="H12" s="1556"/>
      <c r="I12" s="1556"/>
      <c r="J12" s="1556"/>
      <c r="K12" s="1556"/>
      <c r="L12" s="1556"/>
      <c r="M12" s="1556"/>
      <c r="N12" s="1556"/>
      <c r="O12" s="1556"/>
      <c r="P12" s="1556"/>
      <c r="Q12" s="1556"/>
      <c r="R12" s="1556"/>
      <c r="S12" s="1556"/>
      <c r="T12" s="1556"/>
      <c r="U12" s="1556"/>
      <c r="V12" s="1556"/>
      <c r="W12" s="1556"/>
      <c r="X12" s="1556"/>
      <c r="Y12" s="1556"/>
      <c r="Z12" s="1556"/>
      <c r="AA12" s="1556"/>
      <c r="AB12" s="1556"/>
      <c r="AC12" s="1556"/>
      <c r="AD12" s="1556"/>
      <c r="AE12" s="1556"/>
      <c r="AF12" s="1556"/>
      <c r="AG12" s="1556"/>
      <c r="AH12" s="1556"/>
      <c r="AI12" s="1556"/>
      <c r="AJ12" s="1556"/>
      <c r="AK12" s="1556"/>
      <c r="AL12" s="1556"/>
      <c r="AM12" s="1556"/>
      <c r="AN12" s="249"/>
    </row>
    <row r="13" spans="1:45" ht="15" customHeight="1" x14ac:dyDescent="0.15">
      <c r="A13" s="1557"/>
      <c r="B13" s="1558"/>
      <c r="C13" s="1558"/>
      <c r="D13" s="1558"/>
      <c r="E13" s="1558"/>
      <c r="F13" s="1558"/>
      <c r="G13" s="1558"/>
      <c r="H13" s="1558"/>
      <c r="I13" s="1558"/>
      <c r="J13" s="1558"/>
      <c r="K13" s="1558"/>
      <c r="L13" s="1558"/>
      <c r="M13" s="1558"/>
      <c r="N13" s="1558"/>
      <c r="O13" s="1558"/>
      <c r="P13" s="1558"/>
      <c r="Q13" s="1558"/>
      <c r="R13" s="1558"/>
      <c r="S13" s="1558"/>
      <c r="T13" s="1558"/>
      <c r="U13" s="1558"/>
      <c r="V13" s="1558"/>
      <c r="W13" s="1558"/>
      <c r="X13" s="1558"/>
      <c r="Y13" s="1558"/>
      <c r="Z13" s="1558"/>
      <c r="AA13" s="1558"/>
      <c r="AB13" s="1558"/>
      <c r="AC13" s="1558"/>
      <c r="AD13" s="1558"/>
      <c r="AE13" s="1558"/>
      <c r="AF13" s="1558"/>
      <c r="AG13" s="1558"/>
      <c r="AH13" s="1558"/>
      <c r="AI13" s="1558"/>
      <c r="AJ13" s="1558"/>
      <c r="AK13" s="1558"/>
      <c r="AL13" s="1558"/>
      <c r="AM13" s="1558"/>
      <c r="AN13" s="249"/>
    </row>
    <row r="14" spans="1:45" ht="15" customHeight="1" x14ac:dyDescent="0.15">
      <c r="A14" s="1559" t="s">
        <v>440</v>
      </c>
      <c r="B14" s="1560"/>
      <c r="C14" s="1560"/>
      <c r="D14" s="1560"/>
      <c r="E14" s="1560"/>
      <c r="F14" s="1560"/>
      <c r="G14" s="1560"/>
      <c r="H14" s="1560"/>
      <c r="I14" s="1560"/>
      <c r="J14" s="1560"/>
      <c r="K14" s="1560"/>
      <c r="L14" s="1560"/>
      <c r="M14" s="1560"/>
      <c r="N14" s="1560"/>
      <c r="O14" s="1560"/>
      <c r="P14" s="1560"/>
      <c r="Q14" s="1560"/>
      <c r="R14" s="1560"/>
      <c r="S14" s="1560"/>
      <c r="T14" s="1560"/>
      <c r="U14" s="1560"/>
      <c r="V14" s="1560"/>
      <c r="W14" s="1560"/>
      <c r="X14" s="1560"/>
      <c r="Y14" s="1560"/>
      <c r="Z14" s="1560"/>
      <c r="AA14" s="1560"/>
      <c r="AB14" s="1560"/>
      <c r="AC14" s="1560"/>
      <c r="AD14" s="1560"/>
      <c r="AE14" s="1560"/>
      <c r="AF14" s="1560"/>
      <c r="AG14" s="1560"/>
      <c r="AH14" s="1560"/>
      <c r="AI14" s="250"/>
      <c r="AJ14" s="250"/>
      <c r="AK14" s="250"/>
      <c r="AL14" s="250"/>
      <c r="AM14" s="250"/>
      <c r="AN14" s="249"/>
      <c r="AO14" s="250"/>
      <c r="AQ14" s="1031" t="s">
        <v>439</v>
      </c>
      <c r="AR14" s="1031"/>
      <c r="AS14" s="1031"/>
    </row>
    <row r="15" spans="1:45" ht="19.5" thickBot="1" x14ac:dyDescent="0.2">
      <c r="A15" s="285"/>
      <c r="B15" s="284" t="s">
        <v>438</v>
      </c>
      <c r="C15" s="283"/>
      <c r="D15" s="283"/>
      <c r="E15" s="283"/>
      <c r="F15" s="283"/>
      <c r="G15" s="283"/>
      <c r="H15" s="283"/>
      <c r="I15" s="283"/>
      <c r="J15" s="26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49"/>
      <c r="AQ15" s="1031"/>
      <c r="AR15" s="1031"/>
      <c r="AS15" s="1031"/>
    </row>
    <row r="16" spans="1:45" ht="15" customHeight="1" thickBot="1" x14ac:dyDescent="0.2">
      <c r="A16" s="1561" t="s">
        <v>394</v>
      </c>
      <c r="B16" s="1561"/>
      <c r="C16" s="1562"/>
      <c r="D16" s="1565" t="s">
        <v>437</v>
      </c>
      <c r="E16" s="1561"/>
      <c r="F16" s="1561"/>
      <c r="G16" s="1561"/>
      <c r="H16" s="1561"/>
      <c r="I16" s="1561"/>
      <c r="J16" s="1561"/>
      <c r="K16" s="1561"/>
      <c r="L16" s="1561"/>
      <c r="M16" s="1561"/>
      <c r="N16" s="1561"/>
      <c r="O16" s="1562"/>
      <c r="P16" s="1565" t="s">
        <v>436</v>
      </c>
      <c r="Q16" s="1561"/>
      <c r="R16" s="1561"/>
      <c r="S16" s="1561"/>
      <c r="T16" s="1561"/>
      <c r="U16" s="1561"/>
      <c r="V16" s="1561"/>
      <c r="W16" s="1561"/>
      <c r="X16" s="1561"/>
      <c r="Y16" s="1561"/>
      <c r="Z16" s="1561"/>
      <c r="AA16" s="1562"/>
      <c r="AB16" s="1565" t="s">
        <v>435</v>
      </c>
      <c r="AC16" s="1561"/>
      <c r="AD16" s="1561"/>
      <c r="AE16" s="1561"/>
      <c r="AF16" s="1561"/>
      <c r="AG16" s="1561"/>
      <c r="AH16" s="1561"/>
      <c r="AI16" s="1561"/>
      <c r="AJ16" s="1561"/>
      <c r="AK16" s="1561"/>
      <c r="AL16" s="1561"/>
      <c r="AM16" s="1562"/>
      <c r="AN16" s="249"/>
      <c r="AQ16" s="253" t="s">
        <v>434</v>
      </c>
      <c r="AS16" s="253" t="s">
        <v>433</v>
      </c>
    </row>
    <row r="17" spans="1:61" ht="15" customHeight="1" thickTop="1" thickBot="1" x14ac:dyDescent="0.2">
      <c r="A17" s="1563"/>
      <c r="B17" s="1563"/>
      <c r="C17" s="1564"/>
      <c r="D17" s="1566" t="s">
        <v>246</v>
      </c>
      <c r="E17" s="1567"/>
      <c r="F17" s="1567"/>
      <c r="G17" s="1567" t="s">
        <v>432</v>
      </c>
      <c r="H17" s="1567"/>
      <c r="I17" s="1567"/>
      <c r="J17" s="1567" t="s">
        <v>2</v>
      </c>
      <c r="K17" s="1567"/>
      <c r="L17" s="1567"/>
      <c r="M17" s="1568" t="s">
        <v>431</v>
      </c>
      <c r="N17" s="1568"/>
      <c r="O17" s="1569"/>
      <c r="P17" s="1566" t="s">
        <v>246</v>
      </c>
      <c r="Q17" s="1567"/>
      <c r="R17" s="1567"/>
      <c r="S17" s="1567" t="s">
        <v>432</v>
      </c>
      <c r="T17" s="1567"/>
      <c r="U17" s="1567"/>
      <c r="V17" s="1567" t="s">
        <v>2</v>
      </c>
      <c r="W17" s="1567"/>
      <c r="X17" s="1567"/>
      <c r="Y17" s="1568" t="s">
        <v>431</v>
      </c>
      <c r="Z17" s="1568"/>
      <c r="AA17" s="1569"/>
      <c r="AB17" s="1566" t="s">
        <v>246</v>
      </c>
      <c r="AC17" s="1567"/>
      <c r="AD17" s="1567"/>
      <c r="AE17" s="1567" t="s">
        <v>432</v>
      </c>
      <c r="AF17" s="1567"/>
      <c r="AG17" s="1567"/>
      <c r="AH17" s="1567" t="s">
        <v>2</v>
      </c>
      <c r="AI17" s="1567"/>
      <c r="AJ17" s="1567"/>
      <c r="AK17" s="1568" t="s">
        <v>431</v>
      </c>
      <c r="AL17" s="1568"/>
      <c r="AM17" s="1569"/>
      <c r="AN17" s="249"/>
      <c r="AQ17" s="252"/>
      <c r="AS17" s="252"/>
    </row>
    <row r="18" spans="1:61" ht="15" customHeight="1" x14ac:dyDescent="0.15">
      <c r="A18" s="1550"/>
      <c r="B18" s="1550"/>
      <c r="C18" s="1551"/>
      <c r="D18" s="1552">
        <f>SUM(G18:O18)</f>
        <v>0</v>
      </c>
      <c r="E18" s="1553"/>
      <c r="F18" s="1553"/>
      <c r="G18" s="1553"/>
      <c r="H18" s="1553"/>
      <c r="I18" s="1553"/>
      <c r="J18" s="1553"/>
      <c r="K18" s="1553"/>
      <c r="L18" s="1553"/>
      <c r="M18" s="1553"/>
      <c r="N18" s="1553"/>
      <c r="O18" s="1554"/>
      <c r="P18" s="1552">
        <f>SUM(S18:AA18)</f>
        <v>0</v>
      </c>
      <c r="Q18" s="1553"/>
      <c r="R18" s="1553"/>
      <c r="S18" s="1553"/>
      <c r="T18" s="1553"/>
      <c r="U18" s="1553"/>
      <c r="V18" s="1553"/>
      <c r="W18" s="1553"/>
      <c r="X18" s="1553"/>
      <c r="Y18" s="1553"/>
      <c r="Z18" s="1553"/>
      <c r="AA18" s="1554"/>
      <c r="AB18" s="1548">
        <f>SUM(AE18:AM18)</f>
        <v>0</v>
      </c>
      <c r="AC18" s="1549"/>
      <c r="AD18" s="1549"/>
      <c r="AE18" s="1532"/>
      <c r="AF18" s="1532"/>
      <c r="AG18" s="1532"/>
      <c r="AH18" s="1532"/>
      <c r="AI18" s="1532"/>
      <c r="AJ18" s="1532"/>
      <c r="AK18" s="1532"/>
      <c r="AL18" s="1532"/>
      <c r="AM18" s="1533"/>
      <c r="AN18" s="249"/>
      <c r="AQ18" s="252" t="s">
        <v>430</v>
      </c>
      <c r="AS18" s="252" t="s">
        <v>429</v>
      </c>
    </row>
    <row r="19" spans="1:61" ht="15" customHeight="1" x14ac:dyDescent="0.15">
      <c r="A19" s="1546"/>
      <c r="B19" s="1546"/>
      <c r="C19" s="1547"/>
      <c r="D19" s="1544">
        <f>SUM(G19:O19)</f>
        <v>0</v>
      </c>
      <c r="E19" s="1545"/>
      <c r="F19" s="1545"/>
      <c r="G19" s="1522"/>
      <c r="H19" s="1522"/>
      <c r="I19" s="1522"/>
      <c r="J19" s="1522"/>
      <c r="K19" s="1522"/>
      <c r="L19" s="1522"/>
      <c r="M19" s="1522"/>
      <c r="N19" s="1522"/>
      <c r="O19" s="1523"/>
      <c r="P19" s="1544">
        <f>SUM(S19:AA19)</f>
        <v>0</v>
      </c>
      <c r="Q19" s="1545"/>
      <c r="R19" s="1545"/>
      <c r="S19" s="1522"/>
      <c r="T19" s="1522"/>
      <c r="U19" s="1522"/>
      <c r="V19" s="1522"/>
      <c r="W19" s="1522"/>
      <c r="X19" s="1522"/>
      <c r="Y19" s="1522"/>
      <c r="Z19" s="1522"/>
      <c r="AA19" s="1523"/>
      <c r="AB19" s="1544">
        <f>SUM(AE19:AM19)</f>
        <v>0</v>
      </c>
      <c r="AC19" s="1545"/>
      <c r="AD19" s="1545"/>
      <c r="AE19" s="1522"/>
      <c r="AF19" s="1522"/>
      <c r="AG19" s="1522"/>
      <c r="AH19" s="1522"/>
      <c r="AI19" s="1522"/>
      <c r="AJ19" s="1522"/>
      <c r="AK19" s="1522"/>
      <c r="AL19" s="1522"/>
      <c r="AM19" s="1523"/>
      <c r="AN19" s="249"/>
      <c r="AQ19" s="252" t="s">
        <v>428</v>
      </c>
      <c r="AS19" s="252" t="s">
        <v>427</v>
      </c>
    </row>
    <row r="20" spans="1:61" ht="15" customHeight="1" x14ac:dyDescent="0.15">
      <c r="A20" s="1546"/>
      <c r="B20" s="1546"/>
      <c r="C20" s="1547"/>
      <c r="D20" s="1544">
        <f>SUM(G20:O20)</f>
        <v>0</v>
      </c>
      <c r="E20" s="1545"/>
      <c r="F20" s="1545"/>
      <c r="G20" s="1522"/>
      <c r="H20" s="1522"/>
      <c r="I20" s="1522"/>
      <c r="J20" s="1522"/>
      <c r="K20" s="1522"/>
      <c r="L20" s="1522"/>
      <c r="M20" s="1522"/>
      <c r="N20" s="1522"/>
      <c r="O20" s="1523"/>
      <c r="P20" s="1544">
        <f>SUM(S20:AA20)</f>
        <v>0</v>
      </c>
      <c r="Q20" s="1545"/>
      <c r="R20" s="1545"/>
      <c r="S20" s="1522"/>
      <c r="T20" s="1522"/>
      <c r="U20" s="1522"/>
      <c r="V20" s="1522"/>
      <c r="W20" s="1522"/>
      <c r="X20" s="1522"/>
      <c r="Y20" s="1522"/>
      <c r="Z20" s="1522"/>
      <c r="AA20" s="1523"/>
      <c r="AB20" s="1544">
        <f>SUM(AE20:AM20)</f>
        <v>0</v>
      </c>
      <c r="AC20" s="1545"/>
      <c r="AD20" s="1545"/>
      <c r="AE20" s="1522"/>
      <c r="AF20" s="1522"/>
      <c r="AG20" s="1522"/>
      <c r="AH20" s="1522"/>
      <c r="AI20" s="1522"/>
      <c r="AJ20" s="1522"/>
      <c r="AK20" s="1522"/>
      <c r="AL20" s="1522"/>
      <c r="AM20" s="1523"/>
      <c r="AN20" s="249"/>
      <c r="AQ20" s="252" t="s">
        <v>426</v>
      </c>
      <c r="AS20" s="252" t="s">
        <v>425</v>
      </c>
    </row>
    <row r="21" spans="1:61" ht="15" customHeight="1" x14ac:dyDescent="0.15">
      <c r="A21" s="1546"/>
      <c r="B21" s="1546"/>
      <c r="C21" s="1547"/>
      <c r="D21" s="1544">
        <f>SUM(G21:O21)</f>
        <v>0</v>
      </c>
      <c r="E21" s="1545"/>
      <c r="F21" s="1545"/>
      <c r="G21" s="1522"/>
      <c r="H21" s="1522"/>
      <c r="I21" s="1522"/>
      <c r="J21" s="1522"/>
      <c r="K21" s="1522"/>
      <c r="L21" s="1522"/>
      <c r="M21" s="1522"/>
      <c r="N21" s="1522"/>
      <c r="O21" s="1523"/>
      <c r="P21" s="1544">
        <f>SUM(S21:AA21)</f>
        <v>0</v>
      </c>
      <c r="Q21" s="1545"/>
      <c r="R21" s="1545"/>
      <c r="S21" s="1522"/>
      <c r="T21" s="1522"/>
      <c r="U21" s="1522"/>
      <c r="V21" s="1522"/>
      <c r="W21" s="1522"/>
      <c r="X21" s="1522"/>
      <c r="Y21" s="1522"/>
      <c r="Z21" s="1522"/>
      <c r="AA21" s="1523"/>
      <c r="AB21" s="1544">
        <f>SUM(AE21:AM21)</f>
        <v>0</v>
      </c>
      <c r="AC21" s="1545"/>
      <c r="AD21" s="1545"/>
      <c r="AE21" s="1522"/>
      <c r="AF21" s="1522"/>
      <c r="AG21" s="1522"/>
      <c r="AH21" s="1522"/>
      <c r="AI21" s="1522"/>
      <c r="AJ21" s="1522"/>
      <c r="AK21" s="1522"/>
      <c r="AL21" s="1522"/>
      <c r="AM21" s="1523"/>
      <c r="AN21" s="249"/>
      <c r="AQ21" s="252" t="s">
        <v>424</v>
      </c>
      <c r="AS21" s="252" t="s">
        <v>423</v>
      </c>
    </row>
    <row r="22" spans="1:61" ht="15" customHeight="1" thickBot="1" x14ac:dyDescent="0.2">
      <c r="A22" s="1542"/>
      <c r="B22" s="1542"/>
      <c r="C22" s="1543"/>
      <c r="D22" s="1537">
        <f>SUM(G22:O22)</f>
        <v>0</v>
      </c>
      <c r="E22" s="1538"/>
      <c r="F22" s="1538"/>
      <c r="G22" s="1515"/>
      <c r="H22" s="1515"/>
      <c r="I22" s="1515"/>
      <c r="J22" s="1515"/>
      <c r="K22" s="1515"/>
      <c r="L22" s="1515"/>
      <c r="M22" s="1515"/>
      <c r="N22" s="1515"/>
      <c r="O22" s="1516"/>
      <c r="P22" s="1537">
        <f>SUM(S22:AA22)</f>
        <v>0</v>
      </c>
      <c r="Q22" s="1538"/>
      <c r="R22" s="1538"/>
      <c r="S22" s="1515"/>
      <c r="T22" s="1515"/>
      <c r="U22" s="1515"/>
      <c r="V22" s="1515"/>
      <c r="W22" s="1515"/>
      <c r="X22" s="1515"/>
      <c r="Y22" s="1515"/>
      <c r="Z22" s="1515"/>
      <c r="AA22" s="1516"/>
      <c r="AB22" s="1537">
        <f>SUM(AE22:AM22)</f>
        <v>0</v>
      </c>
      <c r="AC22" s="1538"/>
      <c r="AD22" s="1538"/>
      <c r="AE22" s="1515"/>
      <c r="AF22" s="1515"/>
      <c r="AG22" s="1515"/>
      <c r="AH22" s="1515"/>
      <c r="AI22" s="1515"/>
      <c r="AJ22" s="1515"/>
      <c r="AK22" s="1515"/>
      <c r="AL22" s="1515"/>
      <c r="AM22" s="1516"/>
      <c r="AN22" s="249"/>
      <c r="AQ22" s="252" t="s">
        <v>422</v>
      </c>
      <c r="AS22" s="252" t="s">
        <v>421</v>
      </c>
    </row>
    <row r="23" spans="1:61" ht="15" customHeight="1" x14ac:dyDescent="0.15">
      <c r="A23" s="251"/>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49"/>
      <c r="AQ23" s="252" t="s">
        <v>420</v>
      </c>
      <c r="AS23" s="252" t="s">
        <v>419</v>
      </c>
    </row>
    <row r="24" spans="1:61" ht="15" customHeight="1" x14ac:dyDescent="0.15">
      <c r="A24" s="263" t="s">
        <v>418</v>
      </c>
      <c r="B24" s="262"/>
      <c r="C24" s="262"/>
      <c r="D24" s="262"/>
      <c r="E24" s="262"/>
      <c r="F24" s="262"/>
      <c r="G24" s="262"/>
      <c r="H24" s="262"/>
      <c r="I24" s="262"/>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49"/>
      <c r="AO24" s="250"/>
      <c r="AQ24" s="282" t="s">
        <v>417</v>
      </c>
      <c r="AS24" s="252" t="s">
        <v>601</v>
      </c>
    </row>
    <row r="25" spans="1:61" ht="9" customHeight="1" thickBot="1" x14ac:dyDescent="0.2">
      <c r="A25" s="269"/>
      <c r="B25" s="268"/>
      <c r="C25" s="268"/>
      <c r="D25" s="268"/>
      <c r="E25" s="268"/>
      <c r="F25" s="268"/>
      <c r="G25" s="268"/>
      <c r="H25" s="268"/>
      <c r="I25" s="268"/>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49"/>
      <c r="AO25" s="250"/>
      <c r="AP25" s="250"/>
      <c r="AQ25" s="252" t="s">
        <v>416</v>
      </c>
      <c r="AS25" s="252" t="s">
        <v>415</v>
      </c>
    </row>
    <row r="26" spans="1:61" ht="15" customHeight="1" thickBot="1" x14ac:dyDescent="0.2">
      <c r="A26" s="1539" t="s">
        <v>394</v>
      </c>
      <c r="B26" s="1539"/>
      <c r="C26" s="1540"/>
      <c r="D26" s="1541" t="s">
        <v>414</v>
      </c>
      <c r="E26" s="1539"/>
      <c r="F26" s="1540"/>
      <c r="G26" s="1541" t="s">
        <v>413</v>
      </c>
      <c r="H26" s="1539"/>
      <c r="I26" s="1539"/>
      <c r="J26" s="1539"/>
      <c r="K26" s="1539"/>
      <c r="L26" s="1539"/>
      <c r="M26" s="1539"/>
      <c r="N26" s="1539"/>
      <c r="O26" s="1540"/>
      <c r="P26" s="1541" t="s">
        <v>412</v>
      </c>
      <c r="Q26" s="1539"/>
      <c r="R26" s="1540"/>
      <c r="S26" s="1473" t="s">
        <v>411</v>
      </c>
      <c r="T26" s="1474"/>
      <c r="U26" s="1474"/>
      <c r="V26" s="1474"/>
      <c r="W26" s="1474"/>
      <c r="X26" s="1474"/>
      <c r="Y26" s="1474"/>
      <c r="Z26" s="1474"/>
      <c r="AA26" s="1474"/>
      <c r="AB26" s="1474"/>
      <c r="AC26" s="1474"/>
      <c r="AD26" s="1474"/>
      <c r="AE26" s="1474"/>
      <c r="AF26" s="1474"/>
      <c r="AG26" s="1474"/>
      <c r="AH26" s="1474"/>
      <c r="AI26" s="1474"/>
      <c r="AJ26" s="1474"/>
      <c r="AK26" s="1474"/>
      <c r="AL26" s="1475"/>
      <c r="AM26" s="250"/>
      <c r="AN26" s="249"/>
      <c r="AO26" s="250"/>
      <c r="AP26" s="250"/>
      <c r="AQ26" s="252" t="s">
        <v>410</v>
      </c>
      <c r="AS26" s="252" t="s">
        <v>409</v>
      </c>
    </row>
    <row r="27" spans="1:61" ht="15" customHeight="1" x14ac:dyDescent="0.15">
      <c r="A27" s="1505"/>
      <c r="B27" s="1505"/>
      <c r="C27" s="1506"/>
      <c r="D27" s="1531"/>
      <c r="E27" s="1532"/>
      <c r="F27" s="1533"/>
      <c r="G27" s="1534"/>
      <c r="H27" s="1535"/>
      <c r="I27" s="1535"/>
      <c r="J27" s="1535"/>
      <c r="K27" s="1535"/>
      <c r="L27" s="1535"/>
      <c r="M27" s="1535"/>
      <c r="N27" s="1535"/>
      <c r="O27" s="1536"/>
      <c r="P27" s="1531"/>
      <c r="Q27" s="1532"/>
      <c r="R27" s="1533"/>
      <c r="S27" s="1531"/>
      <c r="T27" s="1529"/>
      <c r="U27" s="247" t="s">
        <v>405</v>
      </c>
      <c r="V27" s="1527"/>
      <c r="W27" s="1528"/>
      <c r="X27" s="1529"/>
      <c r="Y27" s="1527"/>
      <c r="Z27" s="247" t="s">
        <v>405</v>
      </c>
      <c r="AA27" s="1527"/>
      <c r="AB27" s="1528"/>
      <c r="AC27" s="1529"/>
      <c r="AD27" s="1527"/>
      <c r="AE27" s="247" t="s">
        <v>405</v>
      </c>
      <c r="AF27" s="1527"/>
      <c r="AG27" s="1528"/>
      <c r="AH27" s="1529"/>
      <c r="AI27" s="1527"/>
      <c r="AJ27" s="247" t="s">
        <v>405</v>
      </c>
      <c r="AK27" s="1527"/>
      <c r="AL27" s="1530"/>
      <c r="AM27" s="250"/>
      <c r="AN27" s="249"/>
      <c r="AQ27" s="252" t="s">
        <v>408</v>
      </c>
      <c r="AS27" s="252"/>
    </row>
    <row r="28" spans="1:61" ht="15" customHeight="1" x14ac:dyDescent="0.15">
      <c r="A28" s="1488"/>
      <c r="B28" s="1488"/>
      <c r="C28" s="1489"/>
      <c r="D28" s="1521"/>
      <c r="E28" s="1522"/>
      <c r="F28" s="1523"/>
      <c r="G28" s="1524"/>
      <c r="H28" s="1525"/>
      <c r="I28" s="1525"/>
      <c r="J28" s="1525"/>
      <c r="K28" s="1525"/>
      <c r="L28" s="1525"/>
      <c r="M28" s="1525"/>
      <c r="N28" s="1525"/>
      <c r="O28" s="1526"/>
      <c r="P28" s="1521"/>
      <c r="Q28" s="1522"/>
      <c r="R28" s="1523"/>
      <c r="S28" s="1521"/>
      <c r="T28" s="1513"/>
      <c r="U28" s="281" t="s">
        <v>405</v>
      </c>
      <c r="V28" s="1450"/>
      <c r="W28" s="1496"/>
      <c r="X28" s="1513"/>
      <c r="Y28" s="1450"/>
      <c r="Z28" s="281" t="s">
        <v>405</v>
      </c>
      <c r="AA28" s="1450"/>
      <c r="AB28" s="1496"/>
      <c r="AC28" s="1513"/>
      <c r="AD28" s="1450"/>
      <c r="AE28" s="281" t="s">
        <v>405</v>
      </c>
      <c r="AF28" s="1450"/>
      <c r="AG28" s="1496"/>
      <c r="AH28" s="1513"/>
      <c r="AI28" s="1450"/>
      <c r="AJ28" s="281" t="s">
        <v>405</v>
      </c>
      <c r="AK28" s="1450"/>
      <c r="AL28" s="1451"/>
      <c r="AM28" s="250"/>
      <c r="AN28" s="249"/>
      <c r="AQ28" s="277" t="s">
        <v>407</v>
      </c>
      <c r="AS28" s="252"/>
    </row>
    <row r="29" spans="1:61" ht="15" customHeight="1" thickBot="1" x14ac:dyDescent="0.2">
      <c r="A29" s="1488"/>
      <c r="B29" s="1488"/>
      <c r="C29" s="1489"/>
      <c r="D29" s="1521"/>
      <c r="E29" s="1522"/>
      <c r="F29" s="1523"/>
      <c r="G29" s="1524"/>
      <c r="H29" s="1525"/>
      <c r="I29" s="1525"/>
      <c r="J29" s="1525"/>
      <c r="K29" s="1525"/>
      <c r="L29" s="1525"/>
      <c r="M29" s="1525"/>
      <c r="N29" s="1525"/>
      <c r="O29" s="1526"/>
      <c r="P29" s="1521"/>
      <c r="Q29" s="1522"/>
      <c r="R29" s="1523"/>
      <c r="S29" s="1521"/>
      <c r="T29" s="1513"/>
      <c r="U29" s="281" t="s">
        <v>405</v>
      </c>
      <c r="V29" s="1450"/>
      <c r="W29" s="1496"/>
      <c r="X29" s="1513"/>
      <c r="Y29" s="1450"/>
      <c r="Z29" s="281" t="s">
        <v>405</v>
      </c>
      <c r="AA29" s="1450"/>
      <c r="AB29" s="1496"/>
      <c r="AC29" s="1513"/>
      <c r="AD29" s="1450"/>
      <c r="AE29" s="281" t="s">
        <v>405</v>
      </c>
      <c r="AF29" s="1450"/>
      <c r="AG29" s="1496"/>
      <c r="AH29" s="1513"/>
      <c r="AI29" s="1450"/>
      <c r="AJ29" s="281" t="s">
        <v>405</v>
      </c>
      <c r="AK29" s="1450"/>
      <c r="AL29" s="1451"/>
      <c r="AM29" s="250"/>
      <c r="AN29" s="249"/>
      <c r="AQ29" s="252" t="s">
        <v>406</v>
      </c>
      <c r="AS29" s="256"/>
    </row>
    <row r="30" spans="1:61" ht="15" customHeight="1" thickBot="1" x14ac:dyDescent="0.2">
      <c r="A30" s="1455"/>
      <c r="B30" s="1455"/>
      <c r="C30" s="1456"/>
      <c r="D30" s="1514"/>
      <c r="E30" s="1515"/>
      <c r="F30" s="1516"/>
      <c r="G30" s="1517"/>
      <c r="H30" s="1518"/>
      <c r="I30" s="1518"/>
      <c r="J30" s="1518"/>
      <c r="K30" s="1518"/>
      <c r="L30" s="1518"/>
      <c r="M30" s="1518"/>
      <c r="N30" s="1518"/>
      <c r="O30" s="1519"/>
      <c r="P30" s="1514"/>
      <c r="Q30" s="1515"/>
      <c r="R30" s="1516"/>
      <c r="S30" s="1514"/>
      <c r="T30" s="1520"/>
      <c r="U30" s="280" t="s">
        <v>405</v>
      </c>
      <c r="V30" s="1429"/>
      <c r="W30" s="1463"/>
      <c r="X30" s="1520"/>
      <c r="Y30" s="1429"/>
      <c r="Z30" s="280" t="s">
        <v>405</v>
      </c>
      <c r="AA30" s="1429"/>
      <c r="AB30" s="1463"/>
      <c r="AC30" s="1520"/>
      <c r="AD30" s="1429"/>
      <c r="AE30" s="280" t="s">
        <v>405</v>
      </c>
      <c r="AF30" s="1429"/>
      <c r="AG30" s="1463"/>
      <c r="AH30" s="1520"/>
      <c r="AI30" s="1429"/>
      <c r="AJ30" s="280" t="s">
        <v>405</v>
      </c>
      <c r="AK30" s="1429"/>
      <c r="AL30" s="1430"/>
      <c r="AM30" s="250"/>
      <c r="AN30" s="249"/>
      <c r="AQ30" s="252"/>
    </row>
    <row r="31" spans="1:61" ht="15" customHeight="1" thickBot="1" x14ac:dyDescent="0.2">
      <c r="A31" s="279"/>
      <c r="B31" s="278"/>
      <c r="C31" s="255" t="s">
        <v>404</v>
      </c>
      <c r="D31" s="278"/>
      <c r="E31" s="278"/>
      <c r="F31" s="278"/>
      <c r="G31" s="278"/>
      <c r="H31" s="278"/>
      <c r="I31" s="278"/>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49"/>
      <c r="AQ31" s="252"/>
      <c r="AS31" s="270" t="s">
        <v>403</v>
      </c>
    </row>
    <row r="32" spans="1:61" s="275" customFormat="1" ht="15" customHeight="1" x14ac:dyDescent="0.15">
      <c r="A32" s="279"/>
      <c r="B32" s="278"/>
      <c r="C32" s="255" t="s">
        <v>402</v>
      </c>
      <c r="D32" s="278"/>
      <c r="E32" s="278"/>
      <c r="F32" s="278"/>
      <c r="G32" s="278"/>
      <c r="H32" s="278"/>
      <c r="I32" s="278"/>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49"/>
      <c r="AQ32" s="277"/>
      <c r="AS32" s="276"/>
      <c r="AW32" s="243"/>
      <c r="AX32" s="243"/>
      <c r="AY32" s="243"/>
      <c r="AZ32" s="243"/>
      <c r="BA32" s="243"/>
      <c r="BB32" s="243"/>
      <c r="BC32" s="243"/>
      <c r="BD32" s="243"/>
      <c r="BE32" s="243"/>
      <c r="BF32" s="243"/>
      <c r="BG32" s="243"/>
      <c r="BH32" s="243"/>
      <c r="BI32" s="243"/>
    </row>
    <row r="33" spans="1:45" ht="15" customHeight="1" thickBot="1" x14ac:dyDescent="0.2">
      <c r="A33" s="265"/>
      <c r="B33" s="264"/>
      <c r="C33" s="264"/>
      <c r="D33" s="264"/>
      <c r="E33" s="264"/>
      <c r="F33" s="264"/>
      <c r="G33" s="264"/>
      <c r="H33" s="264"/>
      <c r="I33" s="264"/>
      <c r="J33" s="264"/>
      <c r="K33" s="264"/>
      <c r="L33" s="264"/>
      <c r="M33" s="264"/>
      <c r="N33" s="264"/>
      <c r="O33" s="264"/>
      <c r="P33" s="264"/>
      <c r="Q33" s="264"/>
      <c r="R33" s="264"/>
      <c r="S33" s="264"/>
      <c r="T33" s="264"/>
      <c r="U33" s="250"/>
      <c r="V33" s="264"/>
      <c r="W33" s="264"/>
      <c r="X33" s="264"/>
      <c r="Y33" s="264"/>
      <c r="Z33" s="250"/>
      <c r="AA33" s="264"/>
      <c r="AB33" s="264"/>
      <c r="AC33" s="264"/>
      <c r="AD33" s="264"/>
      <c r="AE33" s="250"/>
      <c r="AF33" s="264"/>
      <c r="AG33" s="264"/>
      <c r="AH33" s="264"/>
      <c r="AI33" s="264"/>
      <c r="AJ33" s="250"/>
      <c r="AK33" s="264"/>
      <c r="AL33" s="264"/>
      <c r="AM33" s="250"/>
      <c r="AN33" s="249"/>
      <c r="AQ33" s="256"/>
      <c r="AS33" s="252" t="s">
        <v>401</v>
      </c>
    </row>
    <row r="34" spans="1:45" ht="15" customHeight="1" x14ac:dyDescent="0.15">
      <c r="A34" s="274" t="s">
        <v>400</v>
      </c>
      <c r="B34" s="262"/>
      <c r="C34" s="262"/>
      <c r="D34" s="262"/>
      <c r="E34" s="262"/>
      <c r="F34" s="262"/>
      <c r="G34" s="262"/>
      <c r="H34" s="262"/>
      <c r="I34" s="262"/>
      <c r="J34" s="262"/>
      <c r="K34" s="262"/>
      <c r="L34" s="262"/>
      <c r="M34" s="262"/>
      <c r="N34" s="262"/>
      <c r="O34" s="262"/>
      <c r="P34" s="262"/>
      <c r="Q34" s="262"/>
      <c r="R34" s="262"/>
      <c r="S34" s="262"/>
      <c r="T34" s="262"/>
      <c r="U34" s="262"/>
      <c r="V34" s="262"/>
      <c r="W34" s="262"/>
      <c r="X34" s="273"/>
      <c r="Z34" s="272" t="s">
        <v>399</v>
      </c>
      <c r="AA34" s="262"/>
      <c r="AB34" s="262"/>
      <c r="AC34" s="262"/>
      <c r="AD34" s="262"/>
      <c r="AE34" s="262"/>
      <c r="AF34" s="262"/>
      <c r="AG34" s="262"/>
      <c r="AH34" s="262"/>
      <c r="AI34" s="262"/>
      <c r="AJ34" s="271"/>
      <c r="AK34" s="250"/>
      <c r="AL34" s="250"/>
      <c r="AM34" s="250"/>
      <c r="AN34" s="249"/>
      <c r="AQ34" s="270"/>
      <c r="AS34" s="252" t="s">
        <v>398</v>
      </c>
    </row>
    <row r="35" spans="1:45" ht="9" customHeight="1" thickBot="1" x14ac:dyDescent="0.2">
      <c r="A35" s="269"/>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50"/>
      <c r="Z35" s="267"/>
      <c r="AA35" s="267"/>
      <c r="AB35" s="267"/>
      <c r="AC35" s="267"/>
      <c r="AD35" s="267"/>
      <c r="AE35" s="267"/>
      <c r="AF35" s="267"/>
      <c r="AG35" s="267"/>
      <c r="AH35" s="267"/>
      <c r="AI35" s="267"/>
      <c r="AJ35" s="266"/>
      <c r="AK35" s="250"/>
      <c r="AL35" s="250"/>
      <c r="AM35" s="250"/>
      <c r="AN35" s="249"/>
      <c r="AQ35" s="252" t="s">
        <v>8</v>
      </c>
      <c r="AS35" s="252" t="s">
        <v>397</v>
      </c>
    </row>
    <row r="36" spans="1:45" ht="15" customHeight="1" thickBot="1" x14ac:dyDescent="0.2">
      <c r="A36" s="1497" t="s">
        <v>394</v>
      </c>
      <c r="B36" s="1474"/>
      <c r="C36" s="1475"/>
      <c r="D36" s="1473" t="s">
        <v>396</v>
      </c>
      <c r="E36" s="1474"/>
      <c r="F36" s="1474"/>
      <c r="G36" s="1474"/>
      <c r="H36" s="1474"/>
      <c r="I36" s="1474"/>
      <c r="J36" s="1474"/>
      <c r="K36" s="1474"/>
      <c r="L36" s="1474"/>
      <c r="M36" s="1474"/>
      <c r="N36" s="1474"/>
      <c r="O36" s="1474"/>
      <c r="P36" s="1474"/>
      <c r="Q36" s="1474"/>
      <c r="R36" s="1475"/>
      <c r="S36" s="1498" t="s">
        <v>395</v>
      </c>
      <c r="T36" s="1499"/>
      <c r="U36" s="1500"/>
      <c r="V36" s="250"/>
      <c r="W36" s="250"/>
      <c r="X36" s="250"/>
      <c r="Y36" s="250"/>
      <c r="Z36" s="1501" t="s">
        <v>394</v>
      </c>
      <c r="AA36" s="1502"/>
      <c r="AB36" s="1503"/>
      <c r="AC36" s="1501" t="s">
        <v>378</v>
      </c>
      <c r="AD36" s="1502"/>
      <c r="AE36" s="1502"/>
      <c r="AF36" s="1502"/>
      <c r="AG36" s="1502"/>
      <c r="AH36" s="1502"/>
      <c r="AI36" s="1502"/>
      <c r="AJ36" s="1502"/>
      <c r="AK36" s="1503"/>
      <c r="AL36" s="1501" t="s">
        <v>377</v>
      </c>
      <c r="AM36" s="1502"/>
      <c r="AN36" s="1504"/>
      <c r="AQ36" s="252" t="s">
        <v>9</v>
      </c>
      <c r="AS36" s="252" t="s">
        <v>393</v>
      </c>
    </row>
    <row r="37" spans="1:45" ht="15" customHeight="1" thickBot="1" x14ac:dyDescent="0.2">
      <c r="A37" s="1505"/>
      <c r="B37" s="1505"/>
      <c r="C37" s="1506"/>
      <c r="D37" s="1507"/>
      <c r="E37" s="1508"/>
      <c r="F37" s="1508"/>
      <c r="G37" s="1508"/>
      <c r="H37" s="1508"/>
      <c r="I37" s="1508"/>
      <c r="J37" s="1508"/>
      <c r="K37" s="1508"/>
      <c r="L37" s="1508"/>
      <c r="M37" s="1508"/>
      <c r="N37" s="1508"/>
      <c r="O37" s="1508"/>
      <c r="P37" s="1508"/>
      <c r="Q37" s="1508"/>
      <c r="R37" s="1509"/>
      <c r="S37" s="1485"/>
      <c r="T37" s="1486"/>
      <c r="U37" s="1487"/>
      <c r="V37" s="250"/>
      <c r="W37" s="250"/>
      <c r="X37" s="250"/>
      <c r="Y37" s="250"/>
      <c r="Z37" s="1510"/>
      <c r="AA37" s="1511"/>
      <c r="AB37" s="1512"/>
      <c r="AC37" s="1490"/>
      <c r="AD37" s="1491"/>
      <c r="AE37" s="1491"/>
      <c r="AF37" s="1491"/>
      <c r="AG37" s="1491"/>
      <c r="AH37" s="1491"/>
      <c r="AI37" s="1491"/>
      <c r="AJ37" s="1491"/>
      <c r="AK37" s="1492"/>
      <c r="AL37" s="1449"/>
      <c r="AM37" s="1450"/>
      <c r="AN37" s="1496"/>
      <c r="AQ37" s="256" t="s">
        <v>10</v>
      </c>
      <c r="AS37" s="252" t="s">
        <v>392</v>
      </c>
    </row>
    <row r="38" spans="1:45" ht="15" customHeight="1" x14ac:dyDescent="0.15">
      <c r="A38" s="1488"/>
      <c r="B38" s="1488"/>
      <c r="C38" s="1489"/>
      <c r="D38" s="1490"/>
      <c r="E38" s="1491"/>
      <c r="F38" s="1491"/>
      <c r="G38" s="1491"/>
      <c r="H38" s="1491"/>
      <c r="I38" s="1491"/>
      <c r="J38" s="1491"/>
      <c r="K38" s="1491"/>
      <c r="L38" s="1491"/>
      <c r="M38" s="1491"/>
      <c r="N38" s="1491"/>
      <c r="O38" s="1491"/>
      <c r="P38" s="1491"/>
      <c r="Q38" s="1491"/>
      <c r="R38" s="1492"/>
      <c r="S38" s="1449"/>
      <c r="T38" s="1450"/>
      <c r="U38" s="1451"/>
      <c r="V38" s="250"/>
      <c r="W38" s="250"/>
      <c r="X38" s="250"/>
      <c r="Y38" s="250"/>
      <c r="Z38" s="1493"/>
      <c r="AA38" s="1494"/>
      <c r="AB38" s="1495"/>
      <c r="AC38" s="1490"/>
      <c r="AD38" s="1491"/>
      <c r="AE38" s="1491"/>
      <c r="AF38" s="1491"/>
      <c r="AG38" s="1491"/>
      <c r="AH38" s="1491"/>
      <c r="AI38" s="1491"/>
      <c r="AJ38" s="1491"/>
      <c r="AK38" s="1492"/>
      <c r="AL38" s="1449"/>
      <c r="AM38" s="1450"/>
      <c r="AN38" s="1496"/>
      <c r="AS38" s="252" t="s">
        <v>391</v>
      </c>
    </row>
    <row r="39" spans="1:45" ht="15" customHeight="1" thickBot="1" x14ac:dyDescent="0.2">
      <c r="A39" s="1488"/>
      <c r="B39" s="1488"/>
      <c r="C39" s="1489"/>
      <c r="D39" s="1490"/>
      <c r="E39" s="1491"/>
      <c r="F39" s="1491"/>
      <c r="G39" s="1491"/>
      <c r="H39" s="1491"/>
      <c r="I39" s="1491"/>
      <c r="J39" s="1491"/>
      <c r="K39" s="1491"/>
      <c r="L39" s="1491"/>
      <c r="M39" s="1491"/>
      <c r="N39" s="1491"/>
      <c r="O39" s="1491"/>
      <c r="P39" s="1491"/>
      <c r="Q39" s="1491"/>
      <c r="R39" s="1492"/>
      <c r="S39" s="1449"/>
      <c r="T39" s="1450"/>
      <c r="U39" s="1451"/>
      <c r="V39" s="250"/>
      <c r="W39" s="250"/>
      <c r="X39" s="250"/>
      <c r="Y39" s="250"/>
      <c r="Z39" s="1493"/>
      <c r="AA39" s="1494"/>
      <c r="AB39" s="1495"/>
      <c r="AC39" s="1490"/>
      <c r="AD39" s="1491"/>
      <c r="AE39" s="1491"/>
      <c r="AF39" s="1491"/>
      <c r="AG39" s="1491"/>
      <c r="AH39" s="1491"/>
      <c r="AI39" s="1491"/>
      <c r="AJ39" s="1491"/>
      <c r="AK39" s="1492"/>
      <c r="AL39" s="1449"/>
      <c r="AM39" s="1450"/>
      <c r="AN39" s="1496"/>
      <c r="AS39" s="252" t="s">
        <v>390</v>
      </c>
    </row>
    <row r="40" spans="1:45" ht="15" customHeight="1" thickBot="1" x14ac:dyDescent="0.2">
      <c r="A40" s="1455"/>
      <c r="B40" s="1455"/>
      <c r="C40" s="1456"/>
      <c r="D40" s="1457"/>
      <c r="E40" s="1458"/>
      <c r="F40" s="1458"/>
      <c r="G40" s="1458"/>
      <c r="H40" s="1458"/>
      <c r="I40" s="1458"/>
      <c r="J40" s="1458"/>
      <c r="K40" s="1458"/>
      <c r="L40" s="1458"/>
      <c r="M40" s="1458"/>
      <c r="N40" s="1458"/>
      <c r="O40" s="1458"/>
      <c r="P40" s="1458"/>
      <c r="Q40" s="1458"/>
      <c r="R40" s="1459"/>
      <c r="S40" s="1428"/>
      <c r="T40" s="1429"/>
      <c r="U40" s="1430"/>
      <c r="V40" s="250"/>
      <c r="W40" s="250"/>
      <c r="X40" s="250"/>
      <c r="Y40" s="250"/>
      <c r="Z40" s="1460"/>
      <c r="AA40" s="1461"/>
      <c r="AB40" s="1462"/>
      <c r="AC40" s="1457"/>
      <c r="AD40" s="1458"/>
      <c r="AE40" s="1458"/>
      <c r="AF40" s="1458"/>
      <c r="AG40" s="1458"/>
      <c r="AH40" s="1458"/>
      <c r="AI40" s="1458"/>
      <c r="AJ40" s="1458"/>
      <c r="AK40" s="1459"/>
      <c r="AL40" s="1428"/>
      <c r="AM40" s="1429"/>
      <c r="AN40" s="1463"/>
      <c r="AQ40" s="253" t="s">
        <v>389</v>
      </c>
      <c r="AS40" s="252" t="s">
        <v>388</v>
      </c>
    </row>
    <row r="41" spans="1:45" ht="15" customHeight="1" x14ac:dyDescent="0.15">
      <c r="A41" s="265"/>
      <c r="B41" s="264"/>
      <c r="C41" s="264"/>
      <c r="D41" s="264"/>
      <c r="E41" s="264"/>
      <c r="F41" s="264"/>
      <c r="G41" s="264"/>
      <c r="H41" s="264"/>
      <c r="I41" s="264"/>
      <c r="J41" s="264"/>
      <c r="K41" s="264"/>
      <c r="L41" s="264"/>
      <c r="M41" s="264"/>
      <c r="N41" s="264"/>
      <c r="O41" s="264"/>
      <c r="P41" s="264"/>
      <c r="Q41" s="264"/>
      <c r="R41" s="264"/>
      <c r="S41" s="264"/>
      <c r="T41" s="264"/>
      <c r="U41" s="264"/>
      <c r="V41" s="250"/>
      <c r="W41" s="250"/>
      <c r="X41" s="250"/>
      <c r="Y41" s="264"/>
      <c r="Z41" s="264"/>
      <c r="AA41" s="264"/>
      <c r="AB41" s="264"/>
      <c r="AC41" s="264"/>
      <c r="AD41" s="264"/>
      <c r="AE41" s="264"/>
      <c r="AF41" s="264"/>
      <c r="AG41" s="264"/>
      <c r="AH41" s="264"/>
      <c r="AI41" s="264"/>
      <c r="AJ41" s="264"/>
      <c r="AK41" s="264"/>
      <c r="AL41" s="264"/>
      <c r="AM41" s="264"/>
      <c r="AN41" s="249"/>
      <c r="AQ41" s="252"/>
      <c r="AS41" s="252" t="s">
        <v>387</v>
      </c>
    </row>
    <row r="42" spans="1:45" ht="15" customHeight="1" x14ac:dyDescent="0.15">
      <c r="A42" s="263" t="s">
        <v>386</v>
      </c>
      <c r="B42" s="262"/>
      <c r="C42" s="262"/>
      <c r="D42" s="262"/>
      <c r="E42" s="250"/>
      <c r="F42" s="250"/>
      <c r="G42" s="250"/>
      <c r="H42" s="250"/>
      <c r="I42" s="250"/>
      <c r="J42" s="250"/>
      <c r="K42" s="250"/>
      <c r="L42" s="250"/>
      <c r="M42" s="250"/>
      <c r="N42" s="250"/>
      <c r="O42" s="250"/>
      <c r="P42" s="250"/>
      <c r="Q42" s="250"/>
      <c r="R42" s="250"/>
      <c r="S42" s="250"/>
      <c r="T42" s="250"/>
      <c r="U42" s="250"/>
      <c r="V42" s="1464" t="s">
        <v>385</v>
      </c>
      <c r="W42" s="1464"/>
      <c r="X42" s="1464"/>
      <c r="Y42" s="1464"/>
      <c r="Z42" s="1464"/>
      <c r="AA42" s="1464"/>
      <c r="AB42" s="1464"/>
      <c r="AC42" s="1464"/>
      <c r="AD42" s="1464"/>
      <c r="AE42" s="1464"/>
      <c r="AF42" s="1464"/>
      <c r="AG42" s="1464"/>
      <c r="AH42" s="1464"/>
      <c r="AI42" s="1464"/>
      <c r="AJ42" s="1464"/>
      <c r="AK42" s="1464"/>
      <c r="AL42" s="1464"/>
      <c r="AM42" s="1464"/>
      <c r="AN42" s="1465"/>
      <c r="AQ42" s="252" t="s">
        <v>384</v>
      </c>
      <c r="AS42" s="252" t="s">
        <v>383</v>
      </c>
    </row>
    <row r="43" spans="1:45" ht="13.5" customHeight="1" thickBot="1" x14ac:dyDescent="0.2">
      <c r="A43" s="261"/>
      <c r="B43" s="260"/>
      <c r="C43" s="260"/>
      <c r="D43" s="260"/>
      <c r="E43" s="250"/>
      <c r="F43" s="250"/>
      <c r="G43" s="250"/>
      <c r="H43" s="250"/>
      <c r="I43" s="250"/>
      <c r="J43" s="250"/>
      <c r="K43" s="250"/>
      <c r="L43" s="250"/>
      <c r="M43" s="250"/>
      <c r="N43" s="250"/>
      <c r="O43" s="250"/>
      <c r="P43" s="250"/>
      <c r="Q43" s="250"/>
      <c r="R43" s="250"/>
      <c r="S43" s="250"/>
      <c r="T43" s="250"/>
      <c r="U43" s="250"/>
      <c r="V43" s="1466" t="s">
        <v>382</v>
      </c>
      <c r="W43" s="1466"/>
      <c r="X43" s="1466"/>
      <c r="Y43" s="1466"/>
      <c r="Z43" s="1466"/>
      <c r="AA43" s="1466"/>
      <c r="AB43" s="1466"/>
      <c r="AC43" s="1466"/>
      <c r="AD43" s="1466"/>
      <c r="AE43" s="1466"/>
      <c r="AF43" s="1466"/>
      <c r="AG43" s="1466"/>
      <c r="AH43" s="1466"/>
      <c r="AI43" s="1466"/>
      <c r="AJ43" s="1466"/>
      <c r="AK43" s="1466"/>
      <c r="AL43" s="1466"/>
      <c r="AM43" s="1466"/>
      <c r="AN43" s="1467"/>
      <c r="AQ43" s="252" t="s">
        <v>381</v>
      </c>
      <c r="AS43" s="256" t="s">
        <v>380</v>
      </c>
    </row>
    <row r="44" spans="1:45" ht="36.75" customHeight="1" thickBot="1" x14ac:dyDescent="0.2">
      <c r="A44" s="1468" t="s">
        <v>379</v>
      </c>
      <c r="B44" s="1468"/>
      <c r="C44" s="1469"/>
      <c r="D44" s="1470" t="s">
        <v>368</v>
      </c>
      <c r="E44" s="1471"/>
      <c r="F44" s="1472"/>
      <c r="G44" s="1473" t="s">
        <v>378</v>
      </c>
      <c r="H44" s="1474"/>
      <c r="I44" s="1474"/>
      <c r="J44" s="1474"/>
      <c r="K44" s="1474"/>
      <c r="L44" s="1474"/>
      <c r="M44" s="1474"/>
      <c r="N44" s="1474"/>
      <c r="O44" s="1474"/>
      <c r="P44" s="1475"/>
      <c r="Q44" s="1473" t="s">
        <v>377</v>
      </c>
      <c r="R44" s="1474"/>
      <c r="S44" s="1474"/>
      <c r="T44" s="259"/>
      <c r="U44" s="258"/>
      <c r="V44" s="1452"/>
      <c r="W44" s="1453"/>
      <c r="X44" s="1454" t="s">
        <v>376</v>
      </c>
      <c r="Y44" s="1454"/>
      <c r="Z44" s="1454"/>
      <c r="AA44" s="1454"/>
      <c r="AB44" s="1454"/>
      <c r="AC44" s="1454"/>
      <c r="AD44" s="1454"/>
      <c r="AE44" s="1454"/>
      <c r="AF44" s="1454"/>
      <c r="AG44" s="1454"/>
      <c r="AH44" s="1454"/>
      <c r="AI44" s="1454"/>
      <c r="AJ44" s="1454"/>
      <c r="AK44" s="1454"/>
      <c r="AL44" s="1454"/>
      <c r="AM44" s="1454"/>
      <c r="AN44" s="1454"/>
      <c r="AQ44" s="252" t="s">
        <v>375</v>
      </c>
      <c r="AS44" s="257"/>
    </row>
    <row r="45" spans="1:45" ht="13.5" customHeight="1" thickBot="1" x14ac:dyDescent="0.2">
      <c r="A45" s="1479"/>
      <c r="B45" s="1480"/>
      <c r="C45" s="1481"/>
      <c r="D45" s="1482"/>
      <c r="E45" s="1483"/>
      <c r="F45" s="1484"/>
      <c r="G45" s="1485"/>
      <c r="H45" s="1486"/>
      <c r="I45" s="1486"/>
      <c r="J45" s="1486"/>
      <c r="K45" s="1486"/>
      <c r="L45" s="1486"/>
      <c r="M45" s="1486"/>
      <c r="N45" s="1486"/>
      <c r="O45" s="1486"/>
      <c r="P45" s="1486"/>
      <c r="Q45" s="1485"/>
      <c r="R45" s="1486"/>
      <c r="S45" s="1487"/>
      <c r="T45" s="250"/>
      <c r="U45" s="254"/>
      <c r="V45" s="1476"/>
      <c r="W45" s="1477"/>
      <c r="X45" s="1478"/>
      <c r="Y45" s="1478"/>
      <c r="Z45" s="1478"/>
      <c r="AA45" s="1478"/>
      <c r="AB45" s="1478"/>
      <c r="AC45" s="1478"/>
      <c r="AD45" s="1478"/>
      <c r="AE45" s="1478"/>
      <c r="AF45" s="1478"/>
      <c r="AG45" s="1478"/>
      <c r="AH45" s="1478"/>
      <c r="AI45" s="1478"/>
      <c r="AJ45" s="1478"/>
      <c r="AK45" s="1478"/>
      <c r="AL45" s="1478"/>
      <c r="AM45" s="1478"/>
      <c r="AN45" s="1478"/>
      <c r="AQ45" s="252" t="s">
        <v>374</v>
      </c>
    </row>
    <row r="46" spans="1:45" ht="15" customHeight="1" x14ac:dyDescent="0.15">
      <c r="A46" s="1443"/>
      <c r="B46" s="1444"/>
      <c r="C46" s="1445"/>
      <c r="D46" s="1446"/>
      <c r="E46" s="1447"/>
      <c r="F46" s="1448"/>
      <c r="G46" s="1449"/>
      <c r="H46" s="1450"/>
      <c r="I46" s="1450"/>
      <c r="J46" s="1450"/>
      <c r="K46" s="1450"/>
      <c r="L46" s="1450"/>
      <c r="M46" s="1450"/>
      <c r="N46" s="1450"/>
      <c r="O46" s="1450"/>
      <c r="P46" s="1451"/>
      <c r="Q46" s="1449"/>
      <c r="R46" s="1450"/>
      <c r="S46" s="1451"/>
      <c r="T46" s="250"/>
      <c r="U46" s="254"/>
      <c r="V46" s="1452"/>
      <c r="W46" s="1453"/>
      <c r="X46" s="1454" t="s">
        <v>373</v>
      </c>
      <c r="Y46" s="1454"/>
      <c r="Z46" s="1454"/>
      <c r="AA46" s="1454"/>
      <c r="AB46" s="1454"/>
      <c r="AC46" s="1454"/>
      <c r="AD46" s="1454"/>
      <c r="AE46" s="1454"/>
      <c r="AF46" s="1454"/>
      <c r="AG46" s="1454"/>
      <c r="AH46" s="1454"/>
      <c r="AI46" s="1454"/>
      <c r="AJ46" s="1454"/>
      <c r="AK46" s="1454"/>
      <c r="AL46" s="1454"/>
      <c r="AM46" s="1454"/>
      <c r="AN46" s="1454"/>
      <c r="AQ46" s="252" t="s">
        <v>372</v>
      </c>
    </row>
    <row r="47" spans="1:45" ht="15" customHeight="1" thickBot="1" x14ac:dyDescent="0.2">
      <c r="A47" s="1443"/>
      <c r="B47" s="1444"/>
      <c r="C47" s="1445"/>
      <c r="D47" s="1446"/>
      <c r="E47" s="1447"/>
      <c r="F47" s="1448"/>
      <c r="G47" s="1449"/>
      <c r="H47" s="1450"/>
      <c r="I47" s="1450"/>
      <c r="J47" s="1450"/>
      <c r="K47" s="1450"/>
      <c r="L47" s="1450"/>
      <c r="M47" s="1450"/>
      <c r="N47" s="1450"/>
      <c r="O47" s="1450"/>
      <c r="P47" s="1451"/>
      <c r="Q47" s="1449"/>
      <c r="R47" s="1450"/>
      <c r="S47" s="1451"/>
      <c r="T47" s="250"/>
      <c r="U47" s="254"/>
      <c r="V47" s="1433"/>
      <c r="W47" s="1434"/>
      <c r="X47" s="1436"/>
      <c r="Y47" s="1436"/>
      <c r="Z47" s="1436"/>
      <c r="AA47" s="1436"/>
      <c r="AB47" s="1436"/>
      <c r="AC47" s="1436"/>
      <c r="AD47" s="1436"/>
      <c r="AE47" s="1436"/>
      <c r="AF47" s="1436"/>
      <c r="AG47" s="1436"/>
      <c r="AH47" s="1436"/>
      <c r="AI47" s="1436"/>
      <c r="AJ47" s="1436"/>
      <c r="AK47" s="1436"/>
      <c r="AL47" s="1436"/>
      <c r="AM47" s="1436"/>
      <c r="AN47" s="1436"/>
      <c r="AQ47" s="256" t="s">
        <v>371</v>
      </c>
    </row>
    <row r="48" spans="1:45" ht="15" customHeight="1" thickBot="1" x14ac:dyDescent="0.2">
      <c r="A48" s="1422"/>
      <c r="B48" s="1423"/>
      <c r="C48" s="1424"/>
      <c r="D48" s="1425"/>
      <c r="E48" s="1426"/>
      <c r="F48" s="1427"/>
      <c r="G48" s="1428"/>
      <c r="H48" s="1429"/>
      <c r="I48" s="1429"/>
      <c r="J48" s="1429"/>
      <c r="K48" s="1429"/>
      <c r="L48" s="1429"/>
      <c r="M48" s="1429"/>
      <c r="N48" s="1429"/>
      <c r="O48" s="1429"/>
      <c r="P48" s="1430"/>
      <c r="Q48" s="1428"/>
      <c r="R48" s="1429"/>
      <c r="S48" s="1430"/>
      <c r="T48" s="250"/>
      <c r="U48" s="254"/>
      <c r="V48" s="1431"/>
      <c r="W48" s="1432"/>
      <c r="X48" s="1435" t="s">
        <v>370</v>
      </c>
      <c r="Y48" s="1435"/>
      <c r="Z48" s="1435"/>
      <c r="AA48" s="1435"/>
      <c r="AB48" s="1435"/>
      <c r="AC48" s="1435"/>
      <c r="AD48" s="1435"/>
      <c r="AE48" s="1435"/>
      <c r="AF48" s="1435"/>
      <c r="AG48" s="1435"/>
      <c r="AH48" s="1435"/>
      <c r="AI48" s="1435"/>
      <c r="AJ48" s="1435"/>
      <c r="AK48" s="1435"/>
      <c r="AL48" s="1435"/>
      <c r="AM48" s="1435"/>
      <c r="AN48" s="1435"/>
    </row>
    <row r="49" spans="1:43" ht="15" customHeight="1" thickBot="1" x14ac:dyDescent="0.2">
      <c r="A49" s="251"/>
      <c r="B49" s="255" t="s">
        <v>369</v>
      </c>
      <c r="C49" s="255"/>
      <c r="D49" s="255"/>
      <c r="E49" s="255"/>
      <c r="F49" s="255"/>
      <c r="G49" s="255"/>
      <c r="H49" s="255"/>
      <c r="I49" s="255"/>
      <c r="J49" s="255"/>
      <c r="K49" s="255"/>
      <c r="L49" s="255"/>
      <c r="M49" s="255"/>
      <c r="N49" s="255"/>
      <c r="O49" s="250"/>
      <c r="P49" s="250"/>
      <c r="Q49" s="250"/>
      <c r="R49" s="250"/>
      <c r="S49" s="250"/>
      <c r="T49" s="250"/>
      <c r="U49" s="254"/>
      <c r="V49" s="1433"/>
      <c r="W49" s="1434"/>
      <c r="X49" s="1436"/>
      <c r="Y49" s="1436"/>
      <c r="Z49" s="1436"/>
      <c r="AA49" s="1436"/>
      <c r="AB49" s="1436"/>
      <c r="AC49" s="1436"/>
      <c r="AD49" s="1436"/>
      <c r="AE49" s="1436"/>
      <c r="AF49" s="1436"/>
      <c r="AG49" s="1436"/>
      <c r="AH49" s="1436"/>
      <c r="AI49" s="1436"/>
      <c r="AJ49" s="1436"/>
      <c r="AK49" s="1436"/>
      <c r="AL49" s="1436"/>
      <c r="AM49" s="1436"/>
      <c r="AN49" s="1436"/>
      <c r="AQ49" s="253" t="s">
        <v>368</v>
      </c>
    </row>
    <row r="50" spans="1:43" ht="15" customHeight="1" thickBot="1" x14ac:dyDescent="0.2">
      <c r="A50" s="251"/>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49"/>
      <c r="AQ50" s="252"/>
    </row>
    <row r="51" spans="1:43" ht="15" customHeight="1" x14ac:dyDescent="0.15">
      <c r="A51" s="251"/>
      <c r="B51" s="1437" t="s">
        <v>367</v>
      </c>
      <c r="C51" s="1438"/>
      <c r="D51" s="1438"/>
      <c r="E51" s="1438"/>
      <c r="F51" s="1438"/>
      <c r="G51" s="1438"/>
      <c r="H51" s="1438"/>
      <c r="I51" s="1438"/>
      <c r="J51" s="1438"/>
      <c r="K51" s="1438"/>
      <c r="L51" s="1438"/>
      <c r="M51" s="1438"/>
      <c r="N51" s="1438"/>
      <c r="O51" s="1438"/>
      <c r="P51" s="1438"/>
      <c r="Q51" s="1438"/>
      <c r="R51" s="1438"/>
      <c r="S51" s="1439"/>
      <c r="T51" s="250"/>
      <c r="U51" s="250"/>
      <c r="V51" s="1437" t="s">
        <v>366</v>
      </c>
      <c r="W51" s="1438"/>
      <c r="X51" s="1438"/>
      <c r="Y51" s="1438"/>
      <c r="Z51" s="1438"/>
      <c r="AA51" s="1438"/>
      <c r="AB51" s="1438"/>
      <c r="AC51" s="1438"/>
      <c r="AD51" s="1438"/>
      <c r="AE51" s="1438"/>
      <c r="AF51" s="1438"/>
      <c r="AG51" s="1438"/>
      <c r="AH51" s="1438"/>
      <c r="AI51" s="1438"/>
      <c r="AJ51" s="1438"/>
      <c r="AK51" s="1438"/>
      <c r="AL51" s="1438"/>
      <c r="AM51" s="1439"/>
      <c r="AN51" s="249"/>
      <c r="AQ51" s="245">
        <v>0.3125</v>
      </c>
    </row>
    <row r="52" spans="1:43" ht="15" customHeight="1" x14ac:dyDescent="0.15">
      <c r="A52" s="251"/>
      <c r="B52" s="1440" t="s">
        <v>365</v>
      </c>
      <c r="C52" s="1441"/>
      <c r="D52" s="1441"/>
      <c r="E52" s="1441"/>
      <c r="F52" s="1441"/>
      <c r="G52" s="1441"/>
      <c r="H52" s="1441"/>
      <c r="I52" s="1441"/>
      <c r="J52" s="1441"/>
      <c r="K52" s="1441"/>
      <c r="L52" s="1441"/>
      <c r="M52" s="1441"/>
      <c r="N52" s="1441"/>
      <c r="O52" s="1441"/>
      <c r="P52" s="1441"/>
      <c r="Q52" s="1441"/>
      <c r="R52" s="1441"/>
      <c r="S52" s="1442"/>
      <c r="T52" s="250"/>
      <c r="U52" s="250"/>
      <c r="V52" s="1440" t="s">
        <v>364</v>
      </c>
      <c r="W52" s="1441"/>
      <c r="X52" s="1441"/>
      <c r="Y52" s="1441"/>
      <c r="Z52" s="1441"/>
      <c r="AA52" s="1441"/>
      <c r="AB52" s="1441"/>
      <c r="AC52" s="1441"/>
      <c r="AD52" s="1441"/>
      <c r="AE52" s="1441"/>
      <c r="AF52" s="1441"/>
      <c r="AG52" s="1441"/>
      <c r="AH52" s="1441"/>
      <c r="AI52" s="1441"/>
      <c r="AJ52" s="1441"/>
      <c r="AK52" s="1441"/>
      <c r="AL52" s="1441"/>
      <c r="AM52" s="1442"/>
      <c r="AN52" s="249"/>
      <c r="AQ52" s="245">
        <v>0.33333333333333331</v>
      </c>
    </row>
    <row r="53" spans="1:43" ht="15" customHeight="1" x14ac:dyDescent="0.15">
      <c r="A53" s="248"/>
      <c r="B53" s="1415" t="s">
        <v>363</v>
      </c>
      <c r="C53" s="1416"/>
      <c r="D53" s="1416"/>
      <c r="E53" s="1416"/>
      <c r="F53" s="1416"/>
      <c r="G53" s="1416"/>
      <c r="H53" s="1416"/>
      <c r="I53" s="1416"/>
      <c r="J53" s="1416"/>
      <c r="K53" s="1416"/>
      <c r="L53" s="1416"/>
      <c r="M53" s="1416"/>
      <c r="N53" s="1416"/>
      <c r="O53" s="1416"/>
      <c r="P53" s="1416"/>
      <c r="Q53" s="1416"/>
      <c r="R53" s="1416"/>
      <c r="S53" s="1417"/>
      <c r="T53" s="247"/>
      <c r="U53" s="247"/>
      <c r="V53" s="1418" t="s">
        <v>362</v>
      </c>
      <c r="W53" s="1419"/>
      <c r="X53" s="1419"/>
      <c r="Y53" s="1419"/>
      <c r="Z53" s="1419"/>
      <c r="AA53" s="1419"/>
      <c r="AB53" s="1419"/>
      <c r="AC53" s="1419"/>
      <c r="AD53" s="1419"/>
      <c r="AE53" s="1419"/>
      <c r="AF53" s="1419"/>
      <c r="AG53" s="1419"/>
      <c r="AH53" s="1419"/>
      <c r="AI53" s="1419"/>
      <c r="AJ53" s="1419"/>
      <c r="AK53" s="1419"/>
      <c r="AL53" s="1419"/>
      <c r="AM53" s="1420"/>
      <c r="AN53" s="246"/>
      <c r="AQ53" s="245">
        <v>0.35416666666666669</v>
      </c>
    </row>
    <row r="54" spans="1:43" x14ac:dyDescent="0.15">
      <c r="AQ54" s="245">
        <v>0.375</v>
      </c>
    </row>
    <row r="55" spans="1:43" x14ac:dyDescent="0.15">
      <c r="AQ55" s="245">
        <v>0.39583333333333331</v>
      </c>
    </row>
    <row r="56" spans="1:43" x14ac:dyDescent="0.15">
      <c r="AQ56" s="245">
        <v>0.41666666666666669</v>
      </c>
    </row>
    <row r="57" spans="1:43" x14ac:dyDescent="0.15">
      <c r="AQ57" s="245">
        <v>0.4375</v>
      </c>
    </row>
    <row r="58" spans="1:43" x14ac:dyDescent="0.15">
      <c r="AQ58" s="245">
        <v>0.45833333333333331</v>
      </c>
    </row>
    <row r="59" spans="1:43" x14ac:dyDescent="0.15">
      <c r="AQ59" s="245">
        <v>0.47916666666666669</v>
      </c>
    </row>
    <row r="60" spans="1:43" x14ac:dyDescent="0.15">
      <c r="AQ60" s="245">
        <v>0.5</v>
      </c>
    </row>
    <row r="61" spans="1:43" ht="19.5" thickBot="1" x14ac:dyDescent="0.2">
      <c r="AQ61" s="244">
        <v>0.52083333333333337</v>
      </c>
    </row>
  </sheetData>
  <mergeCells count="231">
    <mergeCell ref="A1:O4"/>
    <mergeCell ref="AD1:AF1"/>
    <mergeCell ref="A5:AE6"/>
    <mergeCell ref="A7:D8"/>
    <mergeCell ref="E7:X8"/>
    <mergeCell ref="Y7:AA7"/>
    <mergeCell ref="AB7:AM7"/>
    <mergeCell ref="Y8:AA8"/>
    <mergeCell ref="AB8:AM8"/>
    <mergeCell ref="A9:D9"/>
    <mergeCell ref="E9:AM9"/>
    <mergeCell ref="A10:D10"/>
    <mergeCell ref="E10:M10"/>
    <mergeCell ref="N10:Q10"/>
    <mergeCell ref="R10:Z10"/>
    <mergeCell ref="AA10:AD10"/>
    <mergeCell ref="AE10:AM10"/>
    <mergeCell ref="A11:D11"/>
    <mergeCell ref="E11:G11"/>
    <mergeCell ref="H11:J11"/>
    <mergeCell ref="L11:M11"/>
    <mergeCell ref="O11:P11"/>
    <mergeCell ref="R11:T11"/>
    <mergeCell ref="U11:V11"/>
    <mergeCell ref="W11:X11"/>
    <mergeCell ref="Z11:AA11"/>
    <mergeCell ref="AC11:AE11"/>
    <mergeCell ref="AG11:AH11"/>
    <mergeCell ref="AJ11:AK11"/>
    <mergeCell ref="P18:R18"/>
    <mergeCell ref="S18:U18"/>
    <mergeCell ref="V18:X18"/>
    <mergeCell ref="Y18:AA18"/>
    <mergeCell ref="A12:AM13"/>
    <mergeCell ref="A14:AH14"/>
    <mergeCell ref="AQ14:AS15"/>
    <mergeCell ref="A16:C17"/>
    <mergeCell ref="D16:O16"/>
    <mergeCell ref="P16:AA16"/>
    <mergeCell ref="AB16:AM16"/>
    <mergeCell ref="D17:F17"/>
    <mergeCell ref="G17:I17"/>
    <mergeCell ref="J17:L17"/>
    <mergeCell ref="M17:O17"/>
    <mergeCell ref="P17:R17"/>
    <mergeCell ref="S17:U17"/>
    <mergeCell ref="V17:X17"/>
    <mergeCell ref="Y17:AA17"/>
    <mergeCell ref="AB17:AD17"/>
    <mergeCell ref="AE17:AG17"/>
    <mergeCell ref="AH17:AJ17"/>
    <mergeCell ref="AK17:AM17"/>
    <mergeCell ref="V20:X20"/>
    <mergeCell ref="Y20:AA20"/>
    <mergeCell ref="AB18:AD18"/>
    <mergeCell ref="AE18:AG18"/>
    <mergeCell ref="AH18:AJ18"/>
    <mergeCell ref="AK18:AM18"/>
    <mergeCell ref="A19:C19"/>
    <mergeCell ref="D19:F19"/>
    <mergeCell ref="G19:I19"/>
    <mergeCell ref="J19:L19"/>
    <mergeCell ref="M19:O19"/>
    <mergeCell ref="P19:R19"/>
    <mergeCell ref="S19:U19"/>
    <mergeCell ref="V19:X19"/>
    <mergeCell ref="Y19:AA19"/>
    <mergeCell ref="AB19:AD19"/>
    <mergeCell ref="AE19:AG19"/>
    <mergeCell ref="AH19:AJ19"/>
    <mergeCell ref="AK19:AM19"/>
    <mergeCell ref="A18:C18"/>
    <mergeCell ref="D18:F18"/>
    <mergeCell ref="G18:I18"/>
    <mergeCell ref="J18:L18"/>
    <mergeCell ref="M18:O18"/>
    <mergeCell ref="AB20:AD20"/>
    <mergeCell ref="AE20:AG20"/>
    <mergeCell ref="AH20:AJ20"/>
    <mergeCell ref="AK20:AM20"/>
    <mergeCell ref="A21:C21"/>
    <mergeCell ref="D21:F21"/>
    <mergeCell ref="G21:I21"/>
    <mergeCell ref="J21:L21"/>
    <mergeCell ref="M21:O21"/>
    <mergeCell ref="P21:R21"/>
    <mergeCell ref="S21:U21"/>
    <mergeCell ref="V21:X21"/>
    <mergeCell ref="Y21:AA21"/>
    <mergeCell ref="AB21:AD21"/>
    <mergeCell ref="AE21:AG21"/>
    <mergeCell ref="AH21:AJ21"/>
    <mergeCell ref="AK21:AM21"/>
    <mergeCell ref="A20:C20"/>
    <mergeCell ref="D20:F20"/>
    <mergeCell ref="G20:I20"/>
    <mergeCell ref="J20:L20"/>
    <mergeCell ref="M20:O20"/>
    <mergeCell ref="P20:R20"/>
    <mergeCell ref="S20:U20"/>
    <mergeCell ref="AB22:AD22"/>
    <mergeCell ref="AE22:AG22"/>
    <mergeCell ref="AH22:AJ22"/>
    <mergeCell ref="AK22:AM22"/>
    <mergeCell ref="A26:C26"/>
    <mergeCell ref="D26:F26"/>
    <mergeCell ref="G26:O26"/>
    <mergeCell ref="P26:R26"/>
    <mergeCell ref="S26:AL26"/>
    <mergeCell ref="A22:C22"/>
    <mergeCell ref="D22:F22"/>
    <mergeCell ref="G22:I22"/>
    <mergeCell ref="J22:L22"/>
    <mergeCell ref="M22:O22"/>
    <mergeCell ref="P22:R22"/>
    <mergeCell ref="S22:U22"/>
    <mergeCell ref="V22:X22"/>
    <mergeCell ref="Y22:AA22"/>
    <mergeCell ref="AF27:AG27"/>
    <mergeCell ref="AH27:AI27"/>
    <mergeCell ref="AK27:AL27"/>
    <mergeCell ref="A28:C28"/>
    <mergeCell ref="D28:F28"/>
    <mergeCell ref="G28:O28"/>
    <mergeCell ref="P28:R28"/>
    <mergeCell ref="S28:T28"/>
    <mergeCell ref="V28:W28"/>
    <mergeCell ref="X28:Y28"/>
    <mergeCell ref="AA28:AB28"/>
    <mergeCell ref="AC28:AD28"/>
    <mergeCell ref="AF28:AG28"/>
    <mergeCell ref="AH28:AI28"/>
    <mergeCell ref="AK28:AL28"/>
    <mergeCell ref="A27:C27"/>
    <mergeCell ref="D27:F27"/>
    <mergeCell ref="G27:O27"/>
    <mergeCell ref="P27:R27"/>
    <mergeCell ref="S27:T27"/>
    <mergeCell ref="V27:W27"/>
    <mergeCell ref="X27:Y27"/>
    <mergeCell ref="AA27:AB27"/>
    <mergeCell ref="AC27:AD27"/>
    <mergeCell ref="AF29:AG29"/>
    <mergeCell ref="AH29:AI29"/>
    <mergeCell ref="AK29:AL29"/>
    <mergeCell ref="A30:C30"/>
    <mergeCell ref="D30:F30"/>
    <mergeCell ref="G30:O30"/>
    <mergeCell ref="P30:R30"/>
    <mergeCell ref="S30:T30"/>
    <mergeCell ref="V30:W30"/>
    <mergeCell ref="X30:Y30"/>
    <mergeCell ref="AA30:AB30"/>
    <mergeCell ref="AC30:AD30"/>
    <mergeCell ref="AF30:AG30"/>
    <mergeCell ref="AH30:AI30"/>
    <mergeCell ref="AK30:AL30"/>
    <mergeCell ref="A29:C29"/>
    <mergeCell ref="D29:F29"/>
    <mergeCell ref="G29:O29"/>
    <mergeCell ref="P29:R29"/>
    <mergeCell ref="S29:T29"/>
    <mergeCell ref="V29:W29"/>
    <mergeCell ref="X29:Y29"/>
    <mergeCell ref="AA29:AB29"/>
    <mergeCell ref="AC29:AD29"/>
    <mergeCell ref="A36:C36"/>
    <mergeCell ref="D36:R36"/>
    <mergeCell ref="S36:U36"/>
    <mergeCell ref="Z36:AB36"/>
    <mergeCell ref="AC36:AK36"/>
    <mergeCell ref="AL36:AN36"/>
    <mergeCell ref="A37:C37"/>
    <mergeCell ref="D37:R37"/>
    <mergeCell ref="S37:U37"/>
    <mergeCell ref="Z37:AB37"/>
    <mergeCell ref="AC37:AK37"/>
    <mergeCell ref="AL37:AN37"/>
    <mergeCell ref="A38:C38"/>
    <mergeCell ref="D38:R38"/>
    <mergeCell ref="S38:U38"/>
    <mergeCell ref="Z38:AB38"/>
    <mergeCell ref="AC38:AK38"/>
    <mergeCell ref="AL38:AN38"/>
    <mergeCell ref="A39:C39"/>
    <mergeCell ref="D39:R39"/>
    <mergeCell ref="S39:U39"/>
    <mergeCell ref="Z39:AB39"/>
    <mergeCell ref="AC39:AK39"/>
    <mergeCell ref="AL39:AN39"/>
    <mergeCell ref="D40:R40"/>
    <mergeCell ref="S40:U40"/>
    <mergeCell ref="Z40:AB40"/>
    <mergeCell ref="AC40:AK40"/>
    <mergeCell ref="AL40:AN40"/>
    <mergeCell ref="V42:AN42"/>
    <mergeCell ref="V43:AN43"/>
    <mergeCell ref="A44:C44"/>
    <mergeCell ref="D44:F44"/>
    <mergeCell ref="G44:P44"/>
    <mergeCell ref="Q44:S44"/>
    <mergeCell ref="V44:W45"/>
    <mergeCell ref="X44:AN45"/>
    <mergeCell ref="A45:C45"/>
    <mergeCell ref="D45:F45"/>
    <mergeCell ref="G45:P45"/>
    <mergeCell ref="Q45:S45"/>
    <mergeCell ref="B53:S53"/>
    <mergeCell ref="V53:AM53"/>
    <mergeCell ref="AG1:AM1"/>
    <mergeCell ref="A48:C48"/>
    <mergeCell ref="D48:F48"/>
    <mergeCell ref="G48:P48"/>
    <mergeCell ref="Q48:S48"/>
    <mergeCell ref="V48:W49"/>
    <mergeCell ref="X48:AN49"/>
    <mergeCell ref="B51:S51"/>
    <mergeCell ref="V51:AM51"/>
    <mergeCell ref="B52:S52"/>
    <mergeCell ref="V52:AM52"/>
    <mergeCell ref="A46:C46"/>
    <mergeCell ref="D46:F46"/>
    <mergeCell ref="G46:P46"/>
    <mergeCell ref="Q46:S46"/>
    <mergeCell ref="V46:W47"/>
    <mergeCell ref="X46:AN47"/>
    <mergeCell ref="A47:C47"/>
    <mergeCell ref="D47:F47"/>
    <mergeCell ref="G47:P47"/>
    <mergeCell ref="Q47:S47"/>
    <mergeCell ref="A40:C40"/>
  </mergeCells>
  <phoneticPr fontId="1"/>
  <conditionalFormatting sqref="A18:C22 AE18:AM22 S19:AA22">
    <cfRule type="containsBlanks" dxfId="41" priority="6">
      <formula>LEN(TRIM(A18))=0</formula>
    </cfRule>
  </conditionalFormatting>
  <conditionalFormatting sqref="A27:T30 V27:Y30 AA27:AD30 AF27:AI30 AK27:AL30">
    <cfRule type="containsBlanks" dxfId="40" priority="5">
      <formula>LEN(TRIM(A27))=0</formula>
    </cfRule>
  </conditionalFormatting>
  <conditionalFormatting sqref="A37:U40 Z37:AN40 A45:G48">
    <cfRule type="containsBlanks" dxfId="39" priority="4">
      <formula>LEN(TRIM(A37))=0</formula>
    </cfRule>
  </conditionalFormatting>
  <conditionalFormatting sqref="E7:AM7 E8:AB8 E9:AM10 E11:AF11 AI11 AL11:AM11">
    <cfRule type="containsBlanks" dxfId="38" priority="8">
      <formula>LEN(TRIM(E7))=0</formula>
    </cfRule>
  </conditionalFormatting>
  <conditionalFormatting sqref="G19:O22">
    <cfRule type="containsBlanks" dxfId="37" priority="7">
      <formula>LEN(TRIM(G19))=0</formula>
    </cfRule>
  </conditionalFormatting>
  <conditionalFormatting sqref="Q45:Q48">
    <cfRule type="containsBlanks" dxfId="36" priority="1">
      <formula>LEN(TRIM(Q45))=0</formula>
    </cfRule>
  </conditionalFormatting>
  <conditionalFormatting sqref="AG11:AH11 AJ11:AK11">
    <cfRule type="containsBlanks" dxfId="35" priority="2">
      <formula>LEN(TRIM(AG11))=0</formula>
    </cfRule>
  </conditionalFormatting>
  <dataValidations count="6">
    <dataValidation type="list" allowBlank="1" showInputMessage="1" showErrorMessage="1" sqref="AC37:AK40" xr:uid="{52F07563-29AE-4E94-9BC8-368AFFA49286}">
      <formula1>$AS$33:$AS$44</formula1>
    </dataValidation>
    <dataValidation type="list" allowBlank="1" showInputMessage="1" showErrorMessage="1" sqref="G27:O30" xr:uid="{6D7145FA-7BA0-48F3-BF86-1527C9016050}">
      <formula1>$AQ$17:$AQ$33</formula1>
    </dataValidation>
    <dataValidation type="list" allowBlank="1" showInputMessage="1" showErrorMessage="1" sqref="D45:F48" xr:uid="{3E723159-7999-4A76-BBA3-AF20EDC6682B}">
      <formula1>$AQ$50:$AQ$61</formula1>
    </dataValidation>
    <dataValidation type="list" allowBlank="1" showInputMessage="1" showErrorMessage="1" sqref="D37:R40" xr:uid="{0F124D9A-638E-4641-BBF4-A0AB946502BA}">
      <formula1>$AS$17:$AS$29</formula1>
    </dataValidation>
    <dataValidation type="list" allowBlank="1" showInputMessage="1" showErrorMessage="1" sqref="G45:G48" xr:uid="{6F4F979D-2CA7-4B19-95C6-7CCBFA975F39}">
      <formula1>$AQ$41:$AQ$47</formula1>
    </dataValidation>
    <dataValidation type="list" allowBlank="1" showInputMessage="1" showErrorMessage="1" sqref="D27:F30" xr:uid="{AEB00FDC-3491-4B1E-8979-E00B2D90A40A}">
      <formula1>$AQ$34:$AQ$37</formula1>
    </dataValidation>
  </dataValidations>
  <hyperlinks>
    <hyperlink ref="B53" r:id="rId1" xr:uid="{07908E4B-5D60-4DAF-AF84-E17111049621}"/>
    <hyperlink ref="V53" r:id="rId2" xr:uid="{C8D14EAE-AF11-4364-8DA7-0BBECB74D9FB}"/>
  </hyperlinks>
  <pageMargins left="0.51181102362204722" right="0.31496062992125984" top="0.35433070866141736" bottom="0.15748031496062992" header="0.31496062992125984" footer="0.31496062992125984"/>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44033" r:id="rId6" name="Check Box 1">
              <controlPr defaultSize="0" autoFill="0" autoLine="0" autoPict="0">
                <anchor moveWithCells="1">
                  <from>
                    <xdr:col>21</xdr:col>
                    <xdr:colOff>76200</xdr:colOff>
                    <xdr:row>43</xdr:row>
                    <xdr:rowOff>47625</xdr:rowOff>
                  </from>
                  <to>
                    <xdr:col>22</xdr:col>
                    <xdr:colOff>152400</xdr:colOff>
                    <xdr:row>43</xdr:row>
                    <xdr:rowOff>295275</xdr:rowOff>
                  </to>
                </anchor>
              </controlPr>
            </control>
          </mc:Choice>
        </mc:AlternateContent>
        <mc:AlternateContent xmlns:mc="http://schemas.openxmlformats.org/markup-compatibility/2006">
          <mc:Choice Requires="x14">
            <control shapeId="44034" r:id="rId7" name="Check Box 2">
              <controlPr defaultSize="0" autoFill="0" autoLine="0" autoPict="0">
                <anchor moveWithCells="1">
                  <from>
                    <xdr:col>21</xdr:col>
                    <xdr:colOff>76200</xdr:colOff>
                    <xdr:row>45</xdr:row>
                    <xdr:rowOff>47625</xdr:rowOff>
                  </from>
                  <to>
                    <xdr:col>22</xdr:col>
                    <xdr:colOff>152400</xdr:colOff>
                    <xdr:row>46</xdr:row>
                    <xdr:rowOff>104775</xdr:rowOff>
                  </to>
                </anchor>
              </controlPr>
            </control>
          </mc:Choice>
        </mc:AlternateContent>
        <mc:AlternateContent xmlns:mc="http://schemas.openxmlformats.org/markup-compatibility/2006">
          <mc:Choice Requires="x14">
            <control shapeId="44035" r:id="rId8" name="Check Box 3">
              <controlPr defaultSize="0" autoFill="0" autoLine="0" autoPict="0">
                <anchor moveWithCells="1">
                  <from>
                    <xdr:col>21</xdr:col>
                    <xdr:colOff>76200</xdr:colOff>
                    <xdr:row>47</xdr:row>
                    <xdr:rowOff>47625</xdr:rowOff>
                  </from>
                  <to>
                    <xdr:col>22</xdr:col>
                    <xdr:colOff>152400</xdr:colOff>
                    <xdr:row>48</xdr:row>
                    <xdr:rowOff>104775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DD4A7-A15F-4B72-A78F-2D3820495A13}">
  <sheetPr>
    <tabColor rgb="FFFF0000"/>
  </sheetPr>
  <dimension ref="A1:AS61"/>
  <sheetViews>
    <sheetView view="pageBreakPreview" topLeftCell="A4" zoomScaleNormal="100" zoomScaleSheetLayoutView="100" workbookViewId="0">
      <selection activeCell="D37" sqref="D37:R37"/>
    </sheetView>
  </sheetViews>
  <sheetFormatPr defaultColWidth="2.375" defaultRowHeight="18.75" x14ac:dyDescent="0.15"/>
  <cols>
    <col min="1" max="41" width="2.375" style="243"/>
    <col min="42" max="42" width="30.875" style="243" customWidth="1"/>
    <col min="43" max="43" width="26.875" style="243" customWidth="1"/>
    <col min="44" max="44" width="2.375" style="243"/>
    <col min="45" max="45" width="26.375" style="243" customWidth="1"/>
    <col min="46" max="16384" width="2.375" style="243"/>
  </cols>
  <sheetData>
    <row r="1" spans="1:45" ht="20.45" customHeight="1" thickBot="1" x14ac:dyDescent="0.2">
      <c r="A1" s="1591" t="s">
        <v>451</v>
      </c>
      <c r="B1" s="1592"/>
      <c r="C1" s="1592"/>
      <c r="D1" s="1592"/>
      <c r="E1" s="1592"/>
      <c r="F1" s="1592"/>
      <c r="G1" s="1592"/>
      <c r="H1" s="1592"/>
      <c r="I1" s="1592"/>
      <c r="J1" s="1592"/>
      <c r="K1" s="1592"/>
      <c r="L1" s="1592"/>
      <c r="M1" s="1592"/>
      <c r="N1" s="1592"/>
      <c r="O1" s="295"/>
      <c r="P1" s="295"/>
      <c r="Q1" s="295"/>
      <c r="R1" s="295"/>
      <c r="S1" s="295"/>
      <c r="T1" s="295"/>
      <c r="U1" s="295"/>
      <c r="V1" s="295"/>
      <c r="W1" s="295"/>
      <c r="X1" s="295"/>
      <c r="Y1" s="295"/>
      <c r="Z1" s="295"/>
      <c r="AA1" s="295"/>
      <c r="AB1" s="295"/>
      <c r="AC1" s="295"/>
      <c r="AD1" s="1595" t="s">
        <v>450</v>
      </c>
      <c r="AE1" s="1595"/>
      <c r="AF1" s="1595"/>
      <c r="AG1" s="1728">
        <v>8</v>
      </c>
      <c r="AH1" s="1728"/>
      <c r="AI1" s="561" t="s">
        <v>18</v>
      </c>
      <c r="AJ1" s="1728">
        <v>8</v>
      </c>
      <c r="AK1" s="1728"/>
      <c r="AL1" s="561" t="s">
        <v>442</v>
      </c>
      <c r="AM1" s="295"/>
      <c r="AN1" s="294"/>
    </row>
    <row r="2" spans="1:45" ht="9" customHeight="1" thickTop="1" x14ac:dyDescent="0.15">
      <c r="A2" s="1593"/>
      <c r="B2" s="1594"/>
      <c r="C2" s="1594"/>
      <c r="D2" s="1594"/>
      <c r="E2" s="1594"/>
      <c r="F2" s="1594"/>
      <c r="G2" s="1594"/>
      <c r="H2" s="1594"/>
      <c r="I2" s="1594"/>
      <c r="J2" s="1594"/>
      <c r="K2" s="1594"/>
      <c r="L2" s="1594"/>
      <c r="M2" s="1594"/>
      <c r="N2" s="1594"/>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49"/>
    </row>
    <row r="3" spans="1:45" ht="22.9" customHeight="1" x14ac:dyDescent="0.15">
      <c r="A3" s="1593"/>
      <c r="B3" s="1594"/>
      <c r="C3" s="1594"/>
      <c r="D3" s="1594"/>
      <c r="E3" s="1594"/>
      <c r="F3" s="1594"/>
      <c r="G3" s="1594"/>
      <c r="H3" s="1594"/>
      <c r="I3" s="1594"/>
      <c r="J3" s="1594"/>
      <c r="K3" s="1594"/>
      <c r="L3" s="1594"/>
      <c r="M3" s="1594"/>
      <c r="N3" s="1594"/>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1"/>
      <c r="AO3" s="290"/>
    </row>
    <row r="4" spans="1:45" ht="15" customHeight="1" x14ac:dyDescent="0.15">
      <c r="A4" s="1593"/>
      <c r="B4" s="1594"/>
      <c r="C4" s="1594"/>
      <c r="D4" s="1594"/>
      <c r="E4" s="1594"/>
      <c r="F4" s="1594"/>
      <c r="G4" s="1594"/>
      <c r="H4" s="1594"/>
      <c r="I4" s="1594"/>
      <c r="J4" s="1594"/>
      <c r="K4" s="1594"/>
      <c r="L4" s="1594"/>
      <c r="M4" s="1594"/>
      <c r="N4" s="1594"/>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1"/>
      <c r="AO4" s="290"/>
    </row>
    <row r="5" spans="1:45" ht="15" customHeight="1" x14ac:dyDescent="0.15">
      <c r="A5" s="1593"/>
      <c r="B5" s="1594"/>
      <c r="C5" s="1594"/>
      <c r="D5" s="1594"/>
      <c r="E5" s="1594"/>
      <c r="F5" s="1594"/>
      <c r="G5" s="1594"/>
      <c r="H5" s="1594"/>
      <c r="I5" s="1594"/>
      <c r="J5" s="1594"/>
      <c r="K5" s="1594"/>
      <c r="L5" s="1594"/>
      <c r="M5" s="1594"/>
      <c r="N5" s="1594"/>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1"/>
      <c r="AO5" s="290"/>
    </row>
    <row r="6" spans="1:45" ht="15" customHeight="1" thickBot="1" x14ac:dyDescent="0.2">
      <c r="A6" s="251"/>
      <c r="B6" s="250"/>
      <c r="C6" s="250"/>
      <c r="D6" s="250"/>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1"/>
      <c r="AO6" s="290"/>
    </row>
    <row r="7" spans="1:45" ht="26.45" customHeight="1" x14ac:dyDescent="0.15">
      <c r="A7" s="1561" t="s">
        <v>448</v>
      </c>
      <c r="B7" s="1561"/>
      <c r="C7" s="1561"/>
      <c r="D7" s="1562"/>
      <c r="E7" s="1729" t="s">
        <v>663</v>
      </c>
      <c r="F7" s="1730"/>
      <c r="G7" s="1730"/>
      <c r="H7" s="1730"/>
      <c r="I7" s="1730"/>
      <c r="J7" s="1730"/>
      <c r="K7" s="1730"/>
      <c r="L7" s="1730"/>
      <c r="M7" s="1730"/>
      <c r="N7" s="1730"/>
      <c r="O7" s="1730"/>
      <c r="P7" s="1730"/>
      <c r="Q7" s="1730"/>
      <c r="R7" s="1730"/>
      <c r="S7" s="1730"/>
      <c r="T7" s="1730"/>
      <c r="U7" s="1730"/>
      <c r="V7" s="1730"/>
      <c r="W7" s="1730"/>
      <c r="X7" s="1731"/>
      <c r="Y7" s="1735" t="s">
        <v>447</v>
      </c>
      <c r="Z7" s="1736"/>
      <c r="AA7" s="1737"/>
      <c r="AB7" s="1738" t="s">
        <v>247</v>
      </c>
      <c r="AC7" s="1739"/>
      <c r="AD7" s="1739"/>
      <c r="AE7" s="1739"/>
      <c r="AF7" s="1739"/>
      <c r="AG7" s="1739"/>
      <c r="AH7" s="1739"/>
      <c r="AI7" s="1739"/>
      <c r="AJ7" s="1739"/>
      <c r="AK7" s="1739"/>
      <c r="AL7" s="1739"/>
      <c r="AM7" s="1740"/>
      <c r="AN7" s="249"/>
    </row>
    <row r="8" spans="1:45" ht="26.45" customHeight="1" thickBot="1" x14ac:dyDescent="0.2">
      <c r="A8" s="1563"/>
      <c r="B8" s="1563"/>
      <c r="C8" s="1563"/>
      <c r="D8" s="1564"/>
      <c r="E8" s="1732"/>
      <c r="F8" s="1733"/>
      <c r="G8" s="1733"/>
      <c r="H8" s="1733"/>
      <c r="I8" s="1733"/>
      <c r="J8" s="1733"/>
      <c r="K8" s="1733"/>
      <c r="L8" s="1733"/>
      <c r="M8" s="1733"/>
      <c r="N8" s="1733"/>
      <c r="O8" s="1733"/>
      <c r="P8" s="1733"/>
      <c r="Q8" s="1733"/>
      <c r="R8" s="1733"/>
      <c r="S8" s="1733"/>
      <c r="T8" s="1733"/>
      <c r="U8" s="1733"/>
      <c r="V8" s="1733"/>
      <c r="W8" s="1733"/>
      <c r="X8" s="1734"/>
      <c r="Y8" s="1741" t="s">
        <v>21</v>
      </c>
      <c r="Z8" s="1742"/>
      <c r="AA8" s="1743"/>
      <c r="AB8" s="1744" t="s">
        <v>684</v>
      </c>
      <c r="AC8" s="1745"/>
      <c r="AD8" s="1745"/>
      <c r="AE8" s="1745"/>
      <c r="AF8" s="1745"/>
      <c r="AG8" s="1745"/>
      <c r="AH8" s="1745"/>
      <c r="AI8" s="1745"/>
      <c r="AJ8" s="1745"/>
      <c r="AK8" s="1745"/>
      <c r="AL8" s="1745"/>
      <c r="AM8" s="1746"/>
      <c r="AN8" s="249"/>
    </row>
    <row r="9" spans="1:45" ht="26.45" customHeight="1" thickBot="1" x14ac:dyDescent="0.2">
      <c r="A9" s="1747" t="s">
        <v>446</v>
      </c>
      <c r="B9" s="1571"/>
      <c r="C9" s="1571"/>
      <c r="D9" s="1572"/>
      <c r="E9" s="1748" t="s">
        <v>202</v>
      </c>
      <c r="F9" s="1749"/>
      <c r="G9" s="1749"/>
      <c r="H9" s="1749"/>
      <c r="I9" s="1749"/>
      <c r="J9" s="1749"/>
      <c r="K9" s="1749"/>
      <c r="L9" s="1749"/>
      <c r="M9" s="1749"/>
      <c r="N9" s="1749"/>
      <c r="O9" s="1749"/>
      <c r="P9" s="1749"/>
      <c r="Q9" s="1749"/>
      <c r="R9" s="1749"/>
      <c r="S9" s="1749"/>
      <c r="T9" s="1749"/>
      <c r="U9" s="1749"/>
      <c r="V9" s="1749"/>
      <c r="W9" s="1749"/>
      <c r="X9" s="1749"/>
      <c r="Y9" s="1749"/>
      <c r="Z9" s="1749"/>
      <c r="AA9" s="1749"/>
      <c r="AB9" s="1749"/>
      <c r="AC9" s="1749"/>
      <c r="AD9" s="1749"/>
      <c r="AE9" s="1749"/>
      <c r="AF9" s="1749"/>
      <c r="AG9" s="1749"/>
      <c r="AH9" s="1749"/>
      <c r="AI9" s="1749"/>
      <c r="AJ9" s="1749"/>
      <c r="AK9" s="1749"/>
      <c r="AL9" s="1749"/>
      <c r="AM9" s="1750"/>
      <c r="AN9" s="249"/>
    </row>
    <row r="10" spans="1:45" ht="26.45" customHeight="1" thickBot="1" x14ac:dyDescent="0.2">
      <c r="A10" s="1539" t="s">
        <v>445</v>
      </c>
      <c r="B10" s="1539"/>
      <c r="C10" s="1539"/>
      <c r="D10" s="1540"/>
      <c r="E10" s="1751" t="s">
        <v>203</v>
      </c>
      <c r="F10" s="1724"/>
      <c r="G10" s="1724"/>
      <c r="H10" s="1724"/>
      <c r="I10" s="1724"/>
      <c r="J10" s="1724"/>
      <c r="K10" s="1724"/>
      <c r="L10" s="1724"/>
      <c r="M10" s="1752"/>
      <c r="N10" s="1647" t="s">
        <v>150</v>
      </c>
      <c r="O10" s="1468"/>
      <c r="P10" s="1468"/>
      <c r="Q10" s="1468"/>
      <c r="R10" s="1724" t="s">
        <v>203</v>
      </c>
      <c r="S10" s="1724"/>
      <c r="T10" s="1724"/>
      <c r="U10" s="1724"/>
      <c r="V10" s="1724"/>
      <c r="W10" s="1724"/>
      <c r="X10" s="1724"/>
      <c r="Y10" s="1724"/>
      <c r="Z10" s="1725"/>
      <c r="AA10" s="1721" t="s">
        <v>25</v>
      </c>
      <c r="AB10" s="1468"/>
      <c r="AC10" s="1468"/>
      <c r="AD10" s="1468"/>
      <c r="AE10" s="1724" t="s">
        <v>204</v>
      </c>
      <c r="AF10" s="1724"/>
      <c r="AG10" s="1724"/>
      <c r="AH10" s="1724"/>
      <c r="AI10" s="1724"/>
      <c r="AJ10" s="1724"/>
      <c r="AK10" s="1724"/>
      <c r="AL10" s="1724"/>
      <c r="AM10" s="1725"/>
      <c r="AN10" s="249"/>
    </row>
    <row r="11" spans="1:45" ht="26.45" customHeight="1" thickBot="1" x14ac:dyDescent="0.2">
      <c r="A11" s="1726" t="s">
        <v>1</v>
      </c>
      <c r="B11" s="1726"/>
      <c r="C11" s="1726"/>
      <c r="D11" s="1727"/>
      <c r="E11" s="1723" t="s">
        <v>683</v>
      </c>
      <c r="F11" s="1723"/>
      <c r="G11" s="1723"/>
      <c r="H11" s="1722">
        <v>2022</v>
      </c>
      <c r="I11" s="1722"/>
      <c r="J11" s="1722"/>
      <c r="K11" s="559" t="s">
        <v>195</v>
      </c>
      <c r="L11" s="1722">
        <v>10</v>
      </c>
      <c r="M11" s="1722"/>
      <c r="N11" s="559" t="s">
        <v>30</v>
      </c>
      <c r="O11" s="1722">
        <v>18</v>
      </c>
      <c r="P11" s="1722"/>
      <c r="Q11" s="559" t="s">
        <v>442</v>
      </c>
      <c r="R11" s="559" t="s">
        <v>504</v>
      </c>
      <c r="S11" s="560" t="s">
        <v>682</v>
      </c>
      <c r="T11" s="559" t="s">
        <v>503</v>
      </c>
      <c r="U11" s="1723" t="s">
        <v>444</v>
      </c>
      <c r="V11" s="1723"/>
      <c r="W11" s="1722">
        <v>10</v>
      </c>
      <c r="X11" s="1722"/>
      <c r="Y11" s="559" t="s">
        <v>30</v>
      </c>
      <c r="Z11" s="1722">
        <v>20</v>
      </c>
      <c r="AA11" s="1722"/>
      <c r="AB11" s="559" t="s">
        <v>442</v>
      </c>
      <c r="AC11" s="559" t="s">
        <v>504</v>
      </c>
      <c r="AD11" s="560" t="s">
        <v>681</v>
      </c>
      <c r="AE11" s="559" t="s">
        <v>503</v>
      </c>
      <c r="AF11" s="558" t="s">
        <v>152</v>
      </c>
      <c r="AG11" s="1720">
        <v>2</v>
      </c>
      <c r="AH11" s="1720"/>
      <c r="AI11" s="557" t="s">
        <v>443</v>
      </c>
      <c r="AJ11" s="1720">
        <v>3</v>
      </c>
      <c r="AK11" s="1720"/>
      <c r="AL11" s="557" t="s">
        <v>442</v>
      </c>
      <c r="AM11" s="556" t="s">
        <v>153</v>
      </c>
      <c r="AN11" s="249"/>
    </row>
    <row r="12" spans="1:45" ht="15" customHeight="1" x14ac:dyDescent="0.15">
      <c r="A12" s="1557" t="s">
        <v>680</v>
      </c>
      <c r="B12" s="1558"/>
      <c r="C12" s="1558"/>
      <c r="D12" s="1558"/>
      <c r="E12" s="1558"/>
      <c r="F12" s="1558"/>
      <c r="G12" s="1558"/>
      <c r="H12" s="1558"/>
      <c r="I12" s="1558"/>
      <c r="J12" s="1558"/>
      <c r="K12" s="1558"/>
      <c r="L12" s="1558"/>
      <c r="M12" s="1558"/>
      <c r="N12" s="1558"/>
      <c r="O12" s="1558"/>
      <c r="P12" s="1558"/>
      <c r="Q12" s="1558"/>
      <c r="R12" s="1558"/>
      <c r="S12" s="1558"/>
      <c r="T12" s="1558"/>
      <c r="U12" s="1558"/>
      <c r="V12" s="1558"/>
      <c r="W12" s="1558"/>
      <c r="X12" s="1558"/>
      <c r="Y12" s="1558"/>
      <c r="Z12" s="1558"/>
      <c r="AA12" s="1558"/>
      <c r="AB12" s="1558"/>
      <c r="AC12" s="1558"/>
      <c r="AD12" s="1558"/>
      <c r="AE12" s="1558"/>
      <c r="AF12" s="1558"/>
      <c r="AG12" s="1558"/>
      <c r="AH12" s="1558"/>
      <c r="AI12" s="1558"/>
      <c r="AJ12" s="1558"/>
      <c r="AK12" s="1558"/>
      <c r="AL12" s="1558"/>
      <c r="AM12" s="1558"/>
      <c r="AN12" s="249"/>
    </row>
    <row r="13" spans="1:45" ht="15" customHeight="1" x14ac:dyDescent="0.15">
      <c r="A13" s="251"/>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49"/>
    </row>
    <row r="14" spans="1:45" ht="15" customHeight="1" x14ac:dyDescent="0.15">
      <c r="A14" s="1559" t="s">
        <v>679</v>
      </c>
      <c r="B14" s="1560"/>
      <c r="C14" s="1560"/>
      <c r="D14" s="1560"/>
      <c r="E14" s="1560"/>
      <c r="F14" s="1560"/>
      <c r="G14" s="1560"/>
      <c r="H14" s="1560"/>
      <c r="I14" s="1560"/>
      <c r="J14" s="1560"/>
      <c r="K14" s="156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49"/>
      <c r="AO14" s="250"/>
      <c r="AQ14" s="1031" t="s">
        <v>439</v>
      </c>
      <c r="AR14" s="1031"/>
      <c r="AS14" s="1031"/>
    </row>
    <row r="15" spans="1:45" ht="19.5" customHeight="1" thickBot="1" x14ac:dyDescent="0.2">
      <c r="A15" s="285"/>
      <c r="B15" s="284" t="s">
        <v>678</v>
      </c>
      <c r="C15" s="283"/>
      <c r="D15" s="283"/>
      <c r="E15" s="283"/>
      <c r="F15" s="283"/>
      <c r="G15" s="283"/>
      <c r="H15" s="283"/>
      <c r="I15" s="283"/>
      <c r="J15" s="26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49"/>
      <c r="AQ15" s="1031"/>
      <c r="AR15" s="1031"/>
      <c r="AS15" s="1031"/>
    </row>
    <row r="16" spans="1:45" ht="15" customHeight="1" thickBot="1" x14ac:dyDescent="0.2">
      <c r="A16" s="1561" t="s">
        <v>394</v>
      </c>
      <c r="B16" s="1561"/>
      <c r="C16" s="1562"/>
      <c r="D16" s="1565" t="s">
        <v>437</v>
      </c>
      <c r="E16" s="1561"/>
      <c r="F16" s="1561"/>
      <c r="G16" s="1561"/>
      <c r="H16" s="1561"/>
      <c r="I16" s="1561"/>
      <c r="J16" s="1561"/>
      <c r="K16" s="1561"/>
      <c r="L16" s="1561"/>
      <c r="M16" s="1561"/>
      <c r="N16" s="1561"/>
      <c r="O16" s="1562"/>
      <c r="P16" s="1565" t="s">
        <v>436</v>
      </c>
      <c r="Q16" s="1561"/>
      <c r="R16" s="1561"/>
      <c r="S16" s="1561"/>
      <c r="T16" s="1561"/>
      <c r="U16" s="1561"/>
      <c r="V16" s="1561"/>
      <c r="W16" s="1561"/>
      <c r="X16" s="1561"/>
      <c r="Y16" s="1561"/>
      <c r="Z16" s="1561"/>
      <c r="AA16" s="1562"/>
      <c r="AB16" s="1565" t="s">
        <v>435</v>
      </c>
      <c r="AC16" s="1561"/>
      <c r="AD16" s="1561"/>
      <c r="AE16" s="1561"/>
      <c r="AF16" s="1561"/>
      <c r="AG16" s="1561"/>
      <c r="AH16" s="1561"/>
      <c r="AI16" s="1561"/>
      <c r="AJ16" s="1561"/>
      <c r="AK16" s="1561"/>
      <c r="AL16" s="1561"/>
      <c r="AM16" s="1562"/>
      <c r="AN16" s="249"/>
      <c r="AQ16" s="253" t="s">
        <v>434</v>
      </c>
      <c r="AS16" s="253" t="s">
        <v>433</v>
      </c>
    </row>
    <row r="17" spans="1:45" ht="15" customHeight="1" thickTop="1" thickBot="1" x14ac:dyDescent="0.2">
      <c r="A17" s="1563"/>
      <c r="B17" s="1563"/>
      <c r="C17" s="1564"/>
      <c r="D17" s="1566" t="s">
        <v>246</v>
      </c>
      <c r="E17" s="1567"/>
      <c r="F17" s="1567"/>
      <c r="G17" s="1567" t="s">
        <v>432</v>
      </c>
      <c r="H17" s="1567"/>
      <c r="I17" s="1567"/>
      <c r="J17" s="1567" t="s">
        <v>2</v>
      </c>
      <c r="K17" s="1567"/>
      <c r="L17" s="1567"/>
      <c r="M17" s="1568" t="s">
        <v>431</v>
      </c>
      <c r="N17" s="1568"/>
      <c r="O17" s="1569"/>
      <c r="P17" s="1566" t="s">
        <v>246</v>
      </c>
      <c r="Q17" s="1567"/>
      <c r="R17" s="1567"/>
      <c r="S17" s="1567" t="s">
        <v>432</v>
      </c>
      <c r="T17" s="1567"/>
      <c r="U17" s="1567"/>
      <c r="V17" s="1567" t="s">
        <v>2</v>
      </c>
      <c r="W17" s="1567"/>
      <c r="X17" s="1567"/>
      <c r="Y17" s="1568" t="s">
        <v>431</v>
      </c>
      <c r="Z17" s="1568"/>
      <c r="AA17" s="1569"/>
      <c r="AB17" s="1566" t="s">
        <v>246</v>
      </c>
      <c r="AC17" s="1567"/>
      <c r="AD17" s="1567"/>
      <c r="AE17" s="1567" t="s">
        <v>432</v>
      </c>
      <c r="AF17" s="1567"/>
      <c r="AG17" s="1567"/>
      <c r="AH17" s="1567" t="s">
        <v>2</v>
      </c>
      <c r="AI17" s="1567"/>
      <c r="AJ17" s="1567"/>
      <c r="AK17" s="1568" t="s">
        <v>431</v>
      </c>
      <c r="AL17" s="1568"/>
      <c r="AM17" s="1569"/>
      <c r="AN17" s="249"/>
      <c r="AQ17" s="252"/>
      <c r="AS17" s="252"/>
    </row>
    <row r="18" spans="1:45" ht="15" customHeight="1" x14ac:dyDescent="0.15">
      <c r="A18" s="1674" t="s">
        <v>677</v>
      </c>
      <c r="B18" s="1674"/>
      <c r="C18" s="1675"/>
      <c r="D18" s="1717">
        <v>0</v>
      </c>
      <c r="E18" s="1718"/>
      <c r="F18" s="1718"/>
      <c r="G18" s="1718"/>
      <c r="H18" s="1718"/>
      <c r="I18" s="1718"/>
      <c r="J18" s="1718"/>
      <c r="K18" s="1718"/>
      <c r="L18" s="1718"/>
      <c r="M18" s="1718"/>
      <c r="N18" s="1718"/>
      <c r="O18" s="1719"/>
      <c r="P18" s="1717">
        <v>0</v>
      </c>
      <c r="Q18" s="1718"/>
      <c r="R18" s="1718"/>
      <c r="S18" s="1718"/>
      <c r="T18" s="1718"/>
      <c r="U18" s="1718"/>
      <c r="V18" s="1718"/>
      <c r="W18" s="1718"/>
      <c r="X18" s="1718"/>
      <c r="Y18" s="1718"/>
      <c r="Z18" s="1718"/>
      <c r="AA18" s="1719"/>
      <c r="AB18" s="1703">
        <f>SUM(AE18:AM18)</f>
        <v>76</v>
      </c>
      <c r="AC18" s="1704"/>
      <c r="AD18" s="1704"/>
      <c r="AE18" s="1704"/>
      <c r="AF18" s="1704"/>
      <c r="AG18" s="1704"/>
      <c r="AH18" s="1704">
        <v>72</v>
      </c>
      <c r="AI18" s="1704"/>
      <c r="AJ18" s="1704"/>
      <c r="AK18" s="1704">
        <v>4</v>
      </c>
      <c r="AL18" s="1704"/>
      <c r="AM18" s="1705"/>
      <c r="AN18" s="249"/>
      <c r="AQ18" s="252" t="s">
        <v>430</v>
      </c>
      <c r="AS18" s="252" t="s">
        <v>429</v>
      </c>
    </row>
    <row r="19" spans="1:45" ht="15" customHeight="1" x14ac:dyDescent="0.15">
      <c r="A19" s="1689" t="s">
        <v>667</v>
      </c>
      <c r="B19" s="1689"/>
      <c r="C19" s="1690"/>
      <c r="D19" s="1712">
        <f>SUM(G19:O19)</f>
        <v>76</v>
      </c>
      <c r="E19" s="1713"/>
      <c r="F19" s="1713"/>
      <c r="G19" s="1713"/>
      <c r="H19" s="1713"/>
      <c r="I19" s="1713"/>
      <c r="J19" s="1713">
        <v>72</v>
      </c>
      <c r="K19" s="1713"/>
      <c r="L19" s="1713"/>
      <c r="M19" s="1713">
        <v>4</v>
      </c>
      <c r="N19" s="1713"/>
      <c r="O19" s="1714"/>
      <c r="P19" s="1696">
        <f>SUM(S19:AA19)</f>
        <v>0</v>
      </c>
      <c r="Q19" s="1624"/>
      <c r="R19" s="1624"/>
      <c r="S19" s="1624"/>
      <c r="T19" s="1624"/>
      <c r="U19" s="1624"/>
      <c r="V19" s="1624"/>
      <c r="W19" s="1624"/>
      <c r="X19" s="1624"/>
      <c r="Y19" s="1624"/>
      <c r="Z19" s="1624"/>
      <c r="AA19" s="1697"/>
      <c r="AB19" s="1712">
        <f>SUM(AE19:AM19)</f>
        <v>76</v>
      </c>
      <c r="AC19" s="1713"/>
      <c r="AD19" s="1713"/>
      <c r="AE19" s="1713"/>
      <c r="AF19" s="1713"/>
      <c r="AG19" s="1713"/>
      <c r="AH19" s="1713">
        <v>72</v>
      </c>
      <c r="AI19" s="1713"/>
      <c r="AJ19" s="1713"/>
      <c r="AK19" s="1713">
        <v>4</v>
      </c>
      <c r="AL19" s="1713"/>
      <c r="AM19" s="1714"/>
      <c r="AN19" s="249"/>
      <c r="AQ19" s="252" t="s">
        <v>428</v>
      </c>
      <c r="AS19" s="252" t="s">
        <v>427</v>
      </c>
    </row>
    <row r="20" spans="1:45" ht="15" customHeight="1" x14ac:dyDescent="0.15">
      <c r="A20" s="1689" t="s">
        <v>668</v>
      </c>
      <c r="B20" s="1689"/>
      <c r="C20" s="1690"/>
      <c r="D20" s="1712">
        <f>SUM(G20:O20)</f>
        <v>76</v>
      </c>
      <c r="E20" s="1713"/>
      <c r="F20" s="1713"/>
      <c r="G20" s="1713"/>
      <c r="H20" s="1713"/>
      <c r="I20" s="1713"/>
      <c r="J20" s="1713">
        <v>72</v>
      </c>
      <c r="K20" s="1713"/>
      <c r="L20" s="1713"/>
      <c r="M20" s="1713">
        <v>4</v>
      </c>
      <c r="N20" s="1713"/>
      <c r="O20" s="1714"/>
      <c r="P20" s="1712">
        <f>SUM(S20:AA20)</f>
        <v>0</v>
      </c>
      <c r="Q20" s="1713"/>
      <c r="R20" s="1713"/>
      <c r="S20" s="1715"/>
      <c r="T20" s="1715"/>
      <c r="U20" s="1715"/>
      <c r="V20" s="1715"/>
      <c r="W20" s="1715"/>
      <c r="X20" s="1715"/>
      <c r="Y20" s="1715"/>
      <c r="Z20" s="1715"/>
      <c r="AA20" s="1716"/>
      <c r="AB20" s="1696">
        <f>SUM(AE20:AM20)</f>
        <v>0</v>
      </c>
      <c r="AC20" s="1624"/>
      <c r="AD20" s="1624"/>
      <c r="AE20" s="1624"/>
      <c r="AF20" s="1624"/>
      <c r="AG20" s="1624"/>
      <c r="AH20" s="1624"/>
      <c r="AI20" s="1624"/>
      <c r="AJ20" s="1624"/>
      <c r="AK20" s="1624"/>
      <c r="AL20" s="1624"/>
      <c r="AM20" s="1697"/>
      <c r="AN20" s="249"/>
      <c r="AQ20" s="252" t="s">
        <v>426</v>
      </c>
      <c r="AS20" s="252" t="s">
        <v>425</v>
      </c>
    </row>
    <row r="21" spans="1:45" ht="15" customHeight="1" x14ac:dyDescent="0.15">
      <c r="A21" s="1655"/>
      <c r="B21" s="1655"/>
      <c r="C21" s="1656"/>
      <c r="D21" s="1696">
        <f>SUM(G21:O21)</f>
        <v>0</v>
      </c>
      <c r="E21" s="1624"/>
      <c r="F21" s="1624"/>
      <c r="G21" s="1624"/>
      <c r="H21" s="1624"/>
      <c r="I21" s="1624"/>
      <c r="J21" s="1624"/>
      <c r="K21" s="1624"/>
      <c r="L21" s="1624"/>
      <c r="M21" s="1624"/>
      <c r="N21" s="1624"/>
      <c r="O21" s="1697"/>
      <c r="P21" s="1696">
        <f>SUM(S21:AA21)</f>
        <v>0</v>
      </c>
      <c r="Q21" s="1624"/>
      <c r="R21" s="1624"/>
      <c r="S21" s="1624"/>
      <c r="T21" s="1624"/>
      <c r="U21" s="1624"/>
      <c r="V21" s="1624"/>
      <c r="W21" s="1624"/>
      <c r="X21" s="1624"/>
      <c r="Y21" s="1624"/>
      <c r="Z21" s="1624"/>
      <c r="AA21" s="1697"/>
      <c r="AB21" s="1696">
        <f>SUM(AE21:AM21)</f>
        <v>0</v>
      </c>
      <c r="AC21" s="1624"/>
      <c r="AD21" s="1624"/>
      <c r="AE21" s="1624"/>
      <c r="AF21" s="1624"/>
      <c r="AG21" s="1624"/>
      <c r="AH21" s="1624"/>
      <c r="AI21" s="1624"/>
      <c r="AJ21" s="1624"/>
      <c r="AK21" s="1624"/>
      <c r="AL21" s="1624"/>
      <c r="AM21" s="1697"/>
      <c r="AN21" s="249"/>
      <c r="AQ21" s="252" t="s">
        <v>424</v>
      </c>
      <c r="AS21" s="252" t="s">
        <v>660</v>
      </c>
    </row>
    <row r="22" spans="1:45" ht="15" customHeight="1" thickBot="1" x14ac:dyDescent="0.2">
      <c r="A22" s="1665"/>
      <c r="B22" s="1665"/>
      <c r="C22" s="1666"/>
      <c r="D22" s="1634">
        <f>SUM(G22:O22)</f>
        <v>0</v>
      </c>
      <c r="E22" s="1434"/>
      <c r="F22" s="1434"/>
      <c r="G22" s="1434"/>
      <c r="H22" s="1434"/>
      <c r="I22" s="1434"/>
      <c r="J22" s="1434"/>
      <c r="K22" s="1434"/>
      <c r="L22" s="1434"/>
      <c r="M22" s="1434"/>
      <c r="N22" s="1434"/>
      <c r="O22" s="1692"/>
      <c r="P22" s="1634">
        <f>SUM(S22:AA22)</f>
        <v>0</v>
      </c>
      <c r="Q22" s="1434"/>
      <c r="R22" s="1434"/>
      <c r="S22" s="1434"/>
      <c r="T22" s="1434"/>
      <c r="U22" s="1434"/>
      <c r="V22" s="1434"/>
      <c r="W22" s="1434"/>
      <c r="X22" s="1434"/>
      <c r="Y22" s="1434"/>
      <c r="Z22" s="1434"/>
      <c r="AA22" s="1692"/>
      <c r="AB22" s="1634">
        <f>SUM(AE22:AM22)</f>
        <v>0</v>
      </c>
      <c r="AC22" s="1434"/>
      <c r="AD22" s="1434"/>
      <c r="AE22" s="1434"/>
      <c r="AF22" s="1434"/>
      <c r="AG22" s="1434"/>
      <c r="AH22" s="1434"/>
      <c r="AI22" s="1434"/>
      <c r="AJ22" s="1434"/>
      <c r="AK22" s="1434"/>
      <c r="AL22" s="1434"/>
      <c r="AM22" s="1692"/>
      <c r="AN22" s="249"/>
      <c r="AQ22" s="252" t="s">
        <v>422</v>
      </c>
      <c r="AS22" s="252" t="s">
        <v>659</v>
      </c>
    </row>
    <row r="23" spans="1:45" ht="15" customHeight="1" x14ac:dyDescent="0.15">
      <c r="A23" s="251"/>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49"/>
      <c r="AQ23" s="252" t="s">
        <v>420</v>
      </c>
      <c r="AS23" s="252" t="s">
        <v>421</v>
      </c>
    </row>
    <row r="24" spans="1:45" ht="15" customHeight="1" x14ac:dyDescent="0.15">
      <c r="A24" s="263" t="s">
        <v>418</v>
      </c>
      <c r="B24" s="262"/>
      <c r="C24" s="262"/>
      <c r="D24" s="262"/>
      <c r="E24" s="262"/>
      <c r="F24" s="262"/>
      <c r="G24" s="262"/>
      <c r="H24" s="262"/>
      <c r="I24" s="262"/>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49"/>
      <c r="AO24" s="250"/>
      <c r="AQ24" s="282" t="s">
        <v>417</v>
      </c>
      <c r="AS24" s="252" t="s">
        <v>419</v>
      </c>
    </row>
    <row r="25" spans="1:45" ht="9" customHeight="1" thickBot="1" x14ac:dyDescent="0.2">
      <c r="A25" s="269"/>
      <c r="B25" s="268"/>
      <c r="C25" s="268"/>
      <c r="D25" s="268"/>
      <c r="E25" s="268"/>
      <c r="F25" s="268"/>
      <c r="G25" s="268"/>
      <c r="H25" s="268"/>
      <c r="I25" s="268"/>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49"/>
      <c r="AO25" s="250"/>
      <c r="AP25" s="250"/>
      <c r="AQ25" s="252" t="s">
        <v>416</v>
      </c>
      <c r="AS25" s="252" t="s">
        <v>676</v>
      </c>
    </row>
    <row r="26" spans="1:45" ht="15" customHeight="1" thickBot="1" x14ac:dyDescent="0.2">
      <c r="A26" s="1539" t="s">
        <v>394</v>
      </c>
      <c r="B26" s="1539"/>
      <c r="C26" s="1540"/>
      <c r="D26" s="1541" t="s">
        <v>414</v>
      </c>
      <c r="E26" s="1539"/>
      <c r="F26" s="1540"/>
      <c r="G26" s="1541" t="s">
        <v>413</v>
      </c>
      <c r="H26" s="1539"/>
      <c r="I26" s="1539"/>
      <c r="J26" s="1539"/>
      <c r="K26" s="1539"/>
      <c r="L26" s="1539"/>
      <c r="M26" s="1539"/>
      <c r="N26" s="1539"/>
      <c r="O26" s="1540"/>
      <c r="P26" s="1541" t="s">
        <v>412</v>
      </c>
      <c r="Q26" s="1539"/>
      <c r="R26" s="1540"/>
      <c r="S26" s="1473" t="s">
        <v>411</v>
      </c>
      <c r="T26" s="1474"/>
      <c r="U26" s="1474"/>
      <c r="V26" s="1474"/>
      <c r="W26" s="1474"/>
      <c r="X26" s="1474"/>
      <c r="Y26" s="1474"/>
      <c r="Z26" s="1474"/>
      <c r="AA26" s="1474"/>
      <c r="AB26" s="1474"/>
      <c r="AC26" s="1474"/>
      <c r="AD26" s="1474"/>
      <c r="AE26" s="1474"/>
      <c r="AF26" s="1474"/>
      <c r="AG26" s="1474"/>
      <c r="AH26" s="1474"/>
      <c r="AI26" s="1474"/>
      <c r="AJ26" s="1474"/>
      <c r="AK26" s="1474"/>
      <c r="AL26" s="1475"/>
      <c r="AM26" s="250"/>
      <c r="AN26" s="249"/>
      <c r="AO26" s="250"/>
      <c r="AP26" s="250"/>
      <c r="AQ26" s="252" t="s">
        <v>675</v>
      </c>
      <c r="AS26" s="252" t="s">
        <v>415</v>
      </c>
    </row>
    <row r="27" spans="1:45" ht="15" customHeight="1" x14ac:dyDescent="0.15">
      <c r="A27" s="1674" t="s">
        <v>667</v>
      </c>
      <c r="B27" s="1674"/>
      <c r="C27" s="1675"/>
      <c r="D27" s="1703" t="s">
        <v>9</v>
      </c>
      <c r="E27" s="1704"/>
      <c r="F27" s="1705"/>
      <c r="G27" s="1706" t="s">
        <v>674</v>
      </c>
      <c r="H27" s="1707"/>
      <c r="I27" s="1707"/>
      <c r="J27" s="1707"/>
      <c r="K27" s="1707"/>
      <c r="L27" s="1707"/>
      <c r="M27" s="1707"/>
      <c r="N27" s="1707"/>
      <c r="O27" s="1708"/>
      <c r="P27" s="1703">
        <v>76</v>
      </c>
      <c r="Q27" s="1704"/>
      <c r="R27" s="1705"/>
      <c r="S27" s="1703" t="s">
        <v>641</v>
      </c>
      <c r="T27" s="1709"/>
      <c r="U27" s="555" t="s">
        <v>405</v>
      </c>
      <c r="V27" s="1710" t="s">
        <v>673</v>
      </c>
      <c r="W27" s="1711"/>
      <c r="X27" s="1709" t="s">
        <v>643</v>
      </c>
      <c r="Y27" s="1710"/>
      <c r="Z27" s="555" t="s">
        <v>405</v>
      </c>
      <c r="AA27" s="1710" t="s">
        <v>642</v>
      </c>
      <c r="AB27" s="1711"/>
      <c r="AC27" s="1651"/>
      <c r="AD27" s="1701"/>
      <c r="AE27" s="555" t="s">
        <v>405</v>
      </c>
      <c r="AF27" s="1701"/>
      <c r="AG27" s="1431"/>
      <c r="AH27" s="1651"/>
      <c r="AI27" s="1701"/>
      <c r="AJ27" s="555" t="s">
        <v>405</v>
      </c>
      <c r="AK27" s="1701"/>
      <c r="AL27" s="1702"/>
      <c r="AM27" s="250"/>
      <c r="AN27" s="249"/>
      <c r="AQ27" s="252" t="s">
        <v>672</v>
      </c>
      <c r="AS27" s="252" t="s">
        <v>409</v>
      </c>
    </row>
    <row r="28" spans="1:45" ht="15" customHeight="1" x14ac:dyDescent="0.15">
      <c r="A28" s="1655"/>
      <c r="B28" s="1655"/>
      <c r="C28" s="1656"/>
      <c r="D28" s="1696"/>
      <c r="E28" s="1624"/>
      <c r="F28" s="1697"/>
      <c r="G28" s="1698"/>
      <c r="H28" s="1699"/>
      <c r="I28" s="1699"/>
      <c r="J28" s="1699"/>
      <c r="K28" s="1699"/>
      <c r="L28" s="1699"/>
      <c r="M28" s="1699"/>
      <c r="N28" s="1699"/>
      <c r="O28" s="1700"/>
      <c r="P28" s="1696"/>
      <c r="Q28" s="1624"/>
      <c r="R28" s="1697"/>
      <c r="S28" s="1696"/>
      <c r="T28" s="1625"/>
      <c r="U28" s="554" t="s">
        <v>405</v>
      </c>
      <c r="V28" s="1661"/>
      <c r="W28" s="1664"/>
      <c r="X28" s="1625"/>
      <c r="Y28" s="1661"/>
      <c r="Z28" s="554" t="s">
        <v>405</v>
      </c>
      <c r="AA28" s="1661"/>
      <c r="AB28" s="1664"/>
      <c r="AC28" s="1625"/>
      <c r="AD28" s="1661"/>
      <c r="AE28" s="554" t="s">
        <v>405</v>
      </c>
      <c r="AF28" s="1661"/>
      <c r="AG28" s="1664"/>
      <c r="AH28" s="1625"/>
      <c r="AI28" s="1661"/>
      <c r="AJ28" s="554" t="s">
        <v>405</v>
      </c>
      <c r="AK28" s="1661"/>
      <c r="AL28" s="1662"/>
      <c r="AM28" s="250"/>
      <c r="AN28" s="249"/>
      <c r="AQ28" s="252" t="s">
        <v>671</v>
      </c>
      <c r="AS28" s="252"/>
    </row>
    <row r="29" spans="1:45" ht="15" customHeight="1" thickBot="1" x14ac:dyDescent="0.2">
      <c r="A29" s="1655"/>
      <c r="B29" s="1655"/>
      <c r="C29" s="1656"/>
      <c r="D29" s="1696"/>
      <c r="E29" s="1624"/>
      <c r="F29" s="1697"/>
      <c r="G29" s="1698"/>
      <c r="H29" s="1699"/>
      <c r="I29" s="1699"/>
      <c r="J29" s="1699"/>
      <c r="K29" s="1699"/>
      <c r="L29" s="1699"/>
      <c r="M29" s="1699"/>
      <c r="N29" s="1699"/>
      <c r="O29" s="1700"/>
      <c r="P29" s="1696"/>
      <c r="Q29" s="1624"/>
      <c r="R29" s="1697"/>
      <c r="S29" s="1696"/>
      <c r="T29" s="1625"/>
      <c r="U29" s="554" t="s">
        <v>405</v>
      </c>
      <c r="V29" s="1661"/>
      <c r="W29" s="1664"/>
      <c r="X29" s="1625"/>
      <c r="Y29" s="1661"/>
      <c r="Z29" s="554" t="s">
        <v>405</v>
      </c>
      <c r="AA29" s="1661"/>
      <c r="AB29" s="1664"/>
      <c r="AC29" s="1625"/>
      <c r="AD29" s="1661"/>
      <c r="AE29" s="554" t="s">
        <v>405</v>
      </c>
      <c r="AF29" s="1661"/>
      <c r="AG29" s="1664"/>
      <c r="AH29" s="1625"/>
      <c r="AI29" s="1661"/>
      <c r="AJ29" s="554" t="s">
        <v>405</v>
      </c>
      <c r="AK29" s="1661"/>
      <c r="AL29" s="1662"/>
      <c r="AM29" s="250"/>
      <c r="AN29" s="249"/>
      <c r="AQ29" s="252" t="s">
        <v>670</v>
      </c>
      <c r="AS29" s="256"/>
    </row>
    <row r="30" spans="1:45" ht="15" customHeight="1" thickBot="1" x14ac:dyDescent="0.2">
      <c r="A30" s="1665"/>
      <c r="B30" s="1665"/>
      <c r="C30" s="1666"/>
      <c r="D30" s="1634"/>
      <c r="E30" s="1434"/>
      <c r="F30" s="1692"/>
      <c r="G30" s="1693"/>
      <c r="H30" s="1694"/>
      <c r="I30" s="1694"/>
      <c r="J30" s="1694"/>
      <c r="K30" s="1694"/>
      <c r="L30" s="1694"/>
      <c r="M30" s="1694"/>
      <c r="N30" s="1694"/>
      <c r="O30" s="1695"/>
      <c r="P30" s="1634"/>
      <c r="Q30" s="1434"/>
      <c r="R30" s="1692"/>
      <c r="S30" s="1634"/>
      <c r="T30" s="1637"/>
      <c r="U30" s="553" t="s">
        <v>405</v>
      </c>
      <c r="V30" s="1671"/>
      <c r="W30" s="1433"/>
      <c r="X30" s="1637"/>
      <c r="Y30" s="1671"/>
      <c r="Z30" s="553" t="s">
        <v>405</v>
      </c>
      <c r="AA30" s="1671"/>
      <c r="AB30" s="1433"/>
      <c r="AC30" s="1637"/>
      <c r="AD30" s="1671"/>
      <c r="AE30" s="553" t="s">
        <v>405</v>
      </c>
      <c r="AF30" s="1671"/>
      <c r="AG30" s="1433"/>
      <c r="AH30" s="1637"/>
      <c r="AI30" s="1671"/>
      <c r="AJ30" s="553" t="s">
        <v>405</v>
      </c>
      <c r="AK30" s="1671"/>
      <c r="AL30" s="1672"/>
      <c r="AM30" s="250"/>
      <c r="AN30" s="249"/>
      <c r="AQ30" s="252" t="s">
        <v>650</v>
      </c>
    </row>
    <row r="31" spans="1:45" ht="15" customHeight="1" thickBot="1" x14ac:dyDescent="0.2">
      <c r="A31" s="279"/>
      <c r="B31" s="278"/>
      <c r="C31" s="255" t="s">
        <v>404</v>
      </c>
      <c r="D31" s="278"/>
      <c r="E31" s="278"/>
      <c r="F31" s="278"/>
      <c r="G31" s="278"/>
      <c r="H31" s="278"/>
      <c r="I31" s="278"/>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49"/>
      <c r="AQ31" s="252" t="s">
        <v>649</v>
      </c>
      <c r="AS31" s="270" t="s">
        <v>403</v>
      </c>
    </row>
    <row r="32" spans="1:45" s="275" customFormat="1" ht="15" customHeight="1" x14ac:dyDescent="0.15">
      <c r="A32" s="279"/>
      <c r="B32" s="278"/>
      <c r="C32" s="255" t="s">
        <v>402</v>
      </c>
      <c r="D32" s="278"/>
      <c r="E32" s="278"/>
      <c r="F32" s="278"/>
      <c r="G32" s="278"/>
      <c r="H32" s="278"/>
      <c r="I32" s="278"/>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49"/>
      <c r="AQ32" s="277" t="s">
        <v>407</v>
      </c>
      <c r="AS32" s="276"/>
    </row>
    <row r="33" spans="1:45" ht="15" customHeight="1" thickBot="1" x14ac:dyDescent="0.2">
      <c r="A33" s="265"/>
      <c r="B33" s="455"/>
      <c r="C33" s="455"/>
      <c r="D33" s="455"/>
      <c r="E33" s="455"/>
      <c r="F33" s="455"/>
      <c r="G33" s="455"/>
      <c r="H33" s="455"/>
      <c r="I33" s="455"/>
      <c r="J33" s="455"/>
      <c r="K33" s="455"/>
      <c r="L33" s="455"/>
      <c r="M33" s="455"/>
      <c r="N33" s="455"/>
      <c r="O33" s="455"/>
      <c r="P33" s="455"/>
      <c r="Q33" s="455"/>
      <c r="R33" s="455"/>
      <c r="S33" s="455"/>
      <c r="T33" s="455"/>
      <c r="U33" s="250"/>
      <c r="V33" s="455"/>
      <c r="W33" s="455"/>
      <c r="X33" s="455"/>
      <c r="Y33" s="455"/>
      <c r="Z33" s="250"/>
      <c r="AA33" s="455"/>
      <c r="AB33" s="455"/>
      <c r="AC33" s="455"/>
      <c r="AD33" s="455"/>
      <c r="AE33" s="250"/>
      <c r="AF33" s="455"/>
      <c r="AG33" s="455"/>
      <c r="AH33" s="455"/>
      <c r="AI33" s="455"/>
      <c r="AJ33" s="250"/>
      <c r="AK33" s="455"/>
      <c r="AL33" s="455"/>
      <c r="AM33" s="250"/>
      <c r="AN33" s="249"/>
      <c r="AQ33" s="256" t="s">
        <v>406</v>
      </c>
      <c r="AS33" s="252" t="s">
        <v>401</v>
      </c>
    </row>
    <row r="34" spans="1:45" ht="15" customHeight="1" x14ac:dyDescent="0.15">
      <c r="A34" s="263" t="s">
        <v>400</v>
      </c>
      <c r="B34" s="262"/>
      <c r="C34" s="262"/>
      <c r="D34" s="262"/>
      <c r="E34" s="262"/>
      <c r="F34" s="262"/>
      <c r="G34" s="262"/>
      <c r="H34" s="262"/>
      <c r="I34" s="262"/>
      <c r="J34" s="262"/>
      <c r="K34" s="262"/>
      <c r="L34" s="262"/>
      <c r="M34" s="262"/>
      <c r="N34" s="262"/>
      <c r="O34" s="262"/>
      <c r="P34" s="262"/>
      <c r="Q34" s="262"/>
      <c r="R34" s="262"/>
      <c r="S34" s="262"/>
      <c r="T34" s="262"/>
      <c r="U34" s="262"/>
      <c r="V34" s="262"/>
      <c r="W34" s="262"/>
      <c r="X34" s="273"/>
      <c r="Z34" s="262" t="s">
        <v>399</v>
      </c>
      <c r="AA34" s="262"/>
      <c r="AB34" s="262"/>
      <c r="AC34" s="262"/>
      <c r="AD34" s="262"/>
      <c r="AE34" s="262"/>
      <c r="AF34" s="262"/>
      <c r="AG34" s="262"/>
      <c r="AH34" s="262"/>
      <c r="AI34" s="262"/>
      <c r="AJ34" s="271"/>
      <c r="AK34" s="250"/>
      <c r="AL34" s="250"/>
      <c r="AM34" s="250"/>
      <c r="AN34" s="249"/>
      <c r="AQ34" s="270"/>
      <c r="AS34" s="252" t="s">
        <v>398</v>
      </c>
    </row>
    <row r="35" spans="1:45" ht="9" customHeight="1" thickBot="1" x14ac:dyDescent="0.2">
      <c r="A35" s="269"/>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50"/>
      <c r="Z35" s="267"/>
      <c r="AA35" s="267"/>
      <c r="AB35" s="267"/>
      <c r="AC35" s="267"/>
      <c r="AD35" s="267"/>
      <c r="AE35" s="267"/>
      <c r="AF35" s="267"/>
      <c r="AG35" s="267"/>
      <c r="AH35" s="267"/>
      <c r="AI35" s="267"/>
      <c r="AJ35" s="266"/>
      <c r="AK35" s="250"/>
      <c r="AL35" s="250"/>
      <c r="AM35" s="250"/>
      <c r="AN35" s="249"/>
      <c r="AQ35" s="252" t="s">
        <v>8</v>
      </c>
      <c r="AS35" s="252" t="s">
        <v>397</v>
      </c>
    </row>
    <row r="36" spans="1:45" ht="15" customHeight="1" thickBot="1" x14ac:dyDescent="0.2">
      <c r="A36" s="1497" t="s">
        <v>394</v>
      </c>
      <c r="B36" s="1474"/>
      <c r="C36" s="1475"/>
      <c r="D36" s="1473" t="s">
        <v>396</v>
      </c>
      <c r="E36" s="1474"/>
      <c r="F36" s="1474"/>
      <c r="G36" s="1474"/>
      <c r="H36" s="1474"/>
      <c r="I36" s="1474"/>
      <c r="J36" s="1474"/>
      <c r="K36" s="1474"/>
      <c r="L36" s="1474"/>
      <c r="M36" s="1474"/>
      <c r="N36" s="1474"/>
      <c r="O36" s="1474"/>
      <c r="P36" s="1474"/>
      <c r="Q36" s="1474"/>
      <c r="R36" s="1475"/>
      <c r="S36" s="1473" t="s">
        <v>395</v>
      </c>
      <c r="T36" s="1474"/>
      <c r="U36" s="1475"/>
      <c r="V36" s="250"/>
      <c r="W36" s="250"/>
      <c r="X36" s="250"/>
      <c r="Y36" s="250"/>
      <c r="Z36" s="1501" t="s">
        <v>394</v>
      </c>
      <c r="AA36" s="1502"/>
      <c r="AB36" s="1503"/>
      <c r="AC36" s="1501" t="s">
        <v>378</v>
      </c>
      <c r="AD36" s="1502"/>
      <c r="AE36" s="1502"/>
      <c r="AF36" s="1502"/>
      <c r="AG36" s="1502"/>
      <c r="AH36" s="1502"/>
      <c r="AI36" s="1502"/>
      <c r="AJ36" s="1502"/>
      <c r="AK36" s="1503"/>
      <c r="AL36" s="1501" t="s">
        <v>377</v>
      </c>
      <c r="AM36" s="1502"/>
      <c r="AN36" s="1504"/>
      <c r="AQ36" s="252" t="s">
        <v>9</v>
      </c>
      <c r="AS36" s="252" t="s">
        <v>393</v>
      </c>
    </row>
    <row r="37" spans="1:45" ht="15" customHeight="1" thickBot="1" x14ac:dyDescent="0.2">
      <c r="A37" s="1674" t="s">
        <v>667</v>
      </c>
      <c r="B37" s="1674"/>
      <c r="C37" s="1675"/>
      <c r="D37" s="1676" t="s">
        <v>669</v>
      </c>
      <c r="E37" s="1677"/>
      <c r="F37" s="1677"/>
      <c r="G37" s="1677"/>
      <c r="H37" s="1677"/>
      <c r="I37" s="1677"/>
      <c r="J37" s="1677"/>
      <c r="K37" s="1677"/>
      <c r="L37" s="1677"/>
      <c r="M37" s="1677"/>
      <c r="N37" s="1677"/>
      <c r="O37" s="1677"/>
      <c r="P37" s="1677"/>
      <c r="Q37" s="1677"/>
      <c r="R37" s="1678"/>
      <c r="S37" s="1679">
        <v>10</v>
      </c>
      <c r="T37" s="1680"/>
      <c r="U37" s="1681"/>
      <c r="Z37" s="1682" t="s">
        <v>668</v>
      </c>
      <c r="AA37" s="1674"/>
      <c r="AB37" s="1675"/>
      <c r="AC37" s="1683" t="s">
        <v>393</v>
      </c>
      <c r="AD37" s="1684"/>
      <c r="AE37" s="1684"/>
      <c r="AF37" s="1684"/>
      <c r="AG37" s="1684"/>
      <c r="AH37" s="1684"/>
      <c r="AI37" s="1684"/>
      <c r="AJ37" s="1684"/>
      <c r="AK37" s="1685"/>
      <c r="AL37" s="1686">
        <v>71</v>
      </c>
      <c r="AM37" s="1687"/>
      <c r="AN37" s="1688"/>
      <c r="AQ37" s="256" t="s">
        <v>10</v>
      </c>
      <c r="AS37" s="252" t="s">
        <v>392</v>
      </c>
    </row>
    <row r="38" spans="1:45" ht="15" customHeight="1" x14ac:dyDescent="0.15">
      <c r="A38" s="1689" t="s">
        <v>667</v>
      </c>
      <c r="B38" s="1689"/>
      <c r="C38" s="1690"/>
      <c r="D38" s="1683" t="s">
        <v>666</v>
      </c>
      <c r="E38" s="1684"/>
      <c r="F38" s="1684"/>
      <c r="G38" s="1684"/>
      <c r="H38" s="1684"/>
      <c r="I38" s="1684"/>
      <c r="J38" s="1684"/>
      <c r="K38" s="1684"/>
      <c r="L38" s="1684"/>
      <c r="M38" s="1684"/>
      <c r="N38" s="1684"/>
      <c r="O38" s="1684"/>
      <c r="P38" s="1684"/>
      <c r="Q38" s="1684"/>
      <c r="R38" s="1685"/>
      <c r="S38" s="1686">
        <v>1</v>
      </c>
      <c r="T38" s="1687"/>
      <c r="U38" s="1691"/>
      <c r="Z38" s="1663"/>
      <c r="AA38" s="1655"/>
      <c r="AB38" s="1656"/>
      <c r="AC38" s="1657"/>
      <c r="AD38" s="1658"/>
      <c r="AE38" s="1658"/>
      <c r="AF38" s="1658"/>
      <c r="AG38" s="1658"/>
      <c r="AH38" s="1658"/>
      <c r="AI38" s="1658"/>
      <c r="AJ38" s="1658"/>
      <c r="AK38" s="1659"/>
      <c r="AL38" s="1660"/>
      <c r="AM38" s="1661"/>
      <c r="AN38" s="1664"/>
      <c r="AS38" s="252" t="s">
        <v>391</v>
      </c>
    </row>
    <row r="39" spans="1:45" ht="15" customHeight="1" thickBot="1" x14ac:dyDescent="0.2">
      <c r="A39" s="1655"/>
      <c r="B39" s="1655"/>
      <c r="C39" s="1656"/>
      <c r="D39" s="1657"/>
      <c r="E39" s="1658"/>
      <c r="F39" s="1658"/>
      <c r="G39" s="1658"/>
      <c r="H39" s="1658"/>
      <c r="I39" s="1658"/>
      <c r="J39" s="1658"/>
      <c r="K39" s="1658"/>
      <c r="L39" s="1658"/>
      <c r="M39" s="1658"/>
      <c r="N39" s="1658"/>
      <c r="O39" s="1658"/>
      <c r="P39" s="1658"/>
      <c r="Q39" s="1658"/>
      <c r="R39" s="1659"/>
      <c r="S39" s="1660"/>
      <c r="T39" s="1661"/>
      <c r="U39" s="1662"/>
      <c r="Z39" s="1663"/>
      <c r="AA39" s="1655"/>
      <c r="AB39" s="1656"/>
      <c r="AC39" s="1657"/>
      <c r="AD39" s="1658"/>
      <c r="AE39" s="1658"/>
      <c r="AF39" s="1658"/>
      <c r="AG39" s="1658"/>
      <c r="AH39" s="1658"/>
      <c r="AI39" s="1658"/>
      <c r="AJ39" s="1658"/>
      <c r="AK39" s="1659"/>
      <c r="AL39" s="1660"/>
      <c r="AM39" s="1661"/>
      <c r="AN39" s="1664"/>
      <c r="AS39" s="252" t="s">
        <v>390</v>
      </c>
    </row>
    <row r="40" spans="1:45" ht="15" customHeight="1" thickBot="1" x14ac:dyDescent="0.2">
      <c r="A40" s="1665"/>
      <c r="B40" s="1665"/>
      <c r="C40" s="1666"/>
      <c r="D40" s="1667"/>
      <c r="E40" s="1668"/>
      <c r="F40" s="1668"/>
      <c r="G40" s="1668"/>
      <c r="H40" s="1668"/>
      <c r="I40" s="1668"/>
      <c r="J40" s="1668"/>
      <c r="K40" s="1668"/>
      <c r="L40" s="1668"/>
      <c r="M40" s="1668"/>
      <c r="N40" s="1668"/>
      <c r="O40" s="1668"/>
      <c r="P40" s="1668"/>
      <c r="Q40" s="1668"/>
      <c r="R40" s="1669"/>
      <c r="S40" s="1670"/>
      <c r="T40" s="1671"/>
      <c r="U40" s="1672"/>
      <c r="Z40" s="1673"/>
      <c r="AA40" s="1665"/>
      <c r="AB40" s="1666"/>
      <c r="AC40" s="1667"/>
      <c r="AD40" s="1668"/>
      <c r="AE40" s="1668"/>
      <c r="AF40" s="1668"/>
      <c r="AG40" s="1668"/>
      <c r="AH40" s="1668"/>
      <c r="AI40" s="1668"/>
      <c r="AJ40" s="1668"/>
      <c r="AK40" s="1669"/>
      <c r="AL40" s="1670"/>
      <c r="AM40" s="1671"/>
      <c r="AN40" s="1433"/>
      <c r="AQ40" s="253" t="s">
        <v>389</v>
      </c>
      <c r="AS40" s="252" t="s">
        <v>388</v>
      </c>
    </row>
    <row r="41" spans="1:45" ht="15" customHeight="1" x14ac:dyDescent="0.15">
      <c r="A41" s="265"/>
      <c r="B41" s="455"/>
      <c r="C41" s="455"/>
      <c r="D41" s="455"/>
      <c r="E41" s="455"/>
      <c r="F41" s="455"/>
      <c r="G41" s="455"/>
      <c r="H41" s="455"/>
      <c r="I41" s="455"/>
      <c r="J41" s="455"/>
      <c r="K41" s="455"/>
      <c r="L41" s="455"/>
      <c r="M41" s="455"/>
      <c r="N41" s="455"/>
      <c r="O41" s="455"/>
      <c r="P41" s="455"/>
      <c r="Q41" s="455"/>
      <c r="R41" s="455"/>
      <c r="S41" s="455"/>
      <c r="T41" s="455"/>
      <c r="U41" s="455"/>
      <c r="V41" s="250"/>
      <c r="W41" s="250"/>
      <c r="X41" s="250"/>
      <c r="Y41" s="455"/>
      <c r="Z41" s="455"/>
      <c r="AA41" s="455"/>
      <c r="AB41" s="455"/>
      <c r="AC41" s="455"/>
      <c r="AD41" s="455"/>
      <c r="AE41" s="455"/>
      <c r="AF41" s="455"/>
      <c r="AG41" s="455"/>
      <c r="AH41" s="455"/>
      <c r="AI41" s="455"/>
      <c r="AJ41" s="455"/>
      <c r="AK41" s="455"/>
      <c r="AL41" s="455"/>
      <c r="AM41" s="455"/>
      <c r="AN41" s="249"/>
      <c r="AQ41" s="252"/>
      <c r="AS41" s="252" t="s">
        <v>387</v>
      </c>
    </row>
    <row r="42" spans="1:45" ht="15" customHeight="1" x14ac:dyDescent="0.15">
      <c r="A42" s="263" t="s">
        <v>386</v>
      </c>
      <c r="B42" s="262"/>
      <c r="C42" s="262"/>
      <c r="D42" s="262"/>
      <c r="E42" s="250"/>
      <c r="F42" s="250"/>
      <c r="G42" s="250"/>
      <c r="H42" s="250"/>
      <c r="I42" s="250"/>
      <c r="J42" s="250"/>
      <c r="K42" s="250"/>
      <c r="L42" s="250"/>
      <c r="M42" s="250"/>
      <c r="N42" s="250"/>
      <c r="O42" s="250"/>
      <c r="P42" s="250"/>
      <c r="Q42" s="250"/>
      <c r="R42" s="250"/>
      <c r="S42" s="250"/>
      <c r="T42" s="250"/>
      <c r="U42" s="250"/>
      <c r="V42" s="1464" t="s">
        <v>385</v>
      </c>
      <c r="W42" s="1464"/>
      <c r="X42" s="1464"/>
      <c r="Y42" s="1464"/>
      <c r="Z42" s="1464"/>
      <c r="AA42" s="1464"/>
      <c r="AB42" s="1464"/>
      <c r="AC42" s="1464"/>
      <c r="AD42" s="1464"/>
      <c r="AE42" s="1464"/>
      <c r="AF42" s="1464"/>
      <c r="AG42" s="1464"/>
      <c r="AH42" s="1464"/>
      <c r="AI42" s="1464"/>
      <c r="AJ42" s="1464"/>
      <c r="AK42" s="1464"/>
      <c r="AL42" s="1464"/>
      <c r="AM42" s="1464"/>
      <c r="AN42" s="1465"/>
      <c r="AQ42" s="252" t="s">
        <v>384</v>
      </c>
      <c r="AS42" s="252" t="s">
        <v>383</v>
      </c>
    </row>
    <row r="43" spans="1:45" ht="13.5" customHeight="1" thickBot="1" x14ac:dyDescent="0.2">
      <c r="A43" s="261"/>
      <c r="B43" s="260"/>
      <c r="C43" s="260"/>
      <c r="D43" s="260"/>
      <c r="E43" s="250"/>
      <c r="F43" s="250"/>
      <c r="G43" s="250"/>
      <c r="H43" s="250"/>
      <c r="I43" s="250"/>
      <c r="J43" s="250"/>
      <c r="K43" s="250"/>
      <c r="L43" s="250"/>
      <c r="M43" s="250"/>
      <c r="N43" s="250"/>
      <c r="O43" s="250"/>
      <c r="P43" s="250"/>
      <c r="Q43" s="250"/>
      <c r="R43" s="250"/>
      <c r="S43" s="250"/>
      <c r="T43" s="250"/>
      <c r="U43" s="250"/>
      <c r="V43" s="1466" t="s">
        <v>382</v>
      </c>
      <c r="W43" s="1466"/>
      <c r="X43" s="1466"/>
      <c r="Y43" s="1466"/>
      <c r="Z43" s="1466"/>
      <c r="AA43" s="1466"/>
      <c r="AB43" s="1466"/>
      <c r="AC43" s="1466"/>
      <c r="AD43" s="1466"/>
      <c r="AE43" s="1466"/>
      <c r="AF43" s="1466"/>
      <c r="AG43" s="1466"/>
      <c r="AH43" s="1466"/>
      <c r="AI43" s="1466"/>
      <c r="AJ43" s="1466"/>
      <c r="AK43" s="1466"/>
      <c r="AL43" s="1466"/>
      <c r="AM43" s="1466"/>
      <c r="AN43" s="1467"/>
      <c r="AQ43" s="252" t="s">
        <v>381</v>
      </c>
      <c r="AS43" s="256" t="s">
        <v>380</v>
      </c>
    </row>
    <row r="44" spans="1:45" ht="15" customHeight="1" thickBot="1" x14ac:dyDescent="0.2">
      <c r="A44" s="1468" t="s">
        <v>379</v>
      </c>
      <c r="B44" s="1468"/>
      <c r="C44" s="1469"/>
      <c r="D44" s="1647" t="s">
        <v>414</v>
      </c>
      <c r="E44" s="1468"/>
      <c r="F44" s="1648"/>
      <c r="G44" s="1581" t="s">
        <v>378</v>
      </c>
      <c r="H44" s="1539"/>
      <c r="I44" s="1539"/>
      <c r="J44" s="1539"/>
      <c r="K44" s="1539"/>
      <c r="L44" s="1539"/>
      <c r="M44" s="1539"/>
      <c r="N44" s="1539"/>
      <c r="O44" s="1497"/>
      <c r="P44" s="1541" t="s">
        <v>377</v>
      </c>
      <c r="Q44" s="1539"/>
      <c r="R44" s="1540"/>
      <c r="S44" s="250"/>
      <c r="T44" s="250"/>
      <c r="U44" s="250"/>
      <c r="V44" s="1633"/>
      <c r="W44" s="1453"/>
      <c r="X44" s="1635" t="s">
        <v>665</v>
      </c>
      <c r="Y44" s="1635"/>
      <c r="Z44" s="1635"/>
      <c r="AA44" s="1635"/>
      <c r="AB44" s="1635"/>
      <c r="AC44" s="1635"/>
      <c r="AD44" s="1635"/>
      <c r="AE44" s="1635"/>
      <c r="AF44" s="1635"/>
      <c r="AG44" s="1635"/>
      <c r="AH44" s="1635"/>
      <c r="AI44" s="1635"/>
      <c r="AJ44" s="1635"/>
      <c r="AK44" s="1635"/>
      <c r="AL44" s="1635"/>
      <c r="AM44" s="1635"/>
      <c r="AN44" s="1635"/>
      <c r="AQ44" s="252" t="s">
        <v>375</v>
      </c>
      <c r="AS44" s="257"/>
    </row>
    <row r="45" spans="1:45" ht="15" customHeight="1" thickBot="1" x14ac:dyDescent="0.2">
      <c r="A45" s="1432"/>
      <c r="B45" s="1432"/>
      <c r="C45" s="1651"/>
      <c r="D45" s="1652"/>
      <c r="E45" s="1653"/>
      <c r="F45" s="1654"/>
      <c r="G45" s="1620"/>
      <c r="H45" s="1621"/>
      <c r="I45" s="1621"/>
      <c r="J45" s="1621"/>
      <c r="K45" s="1621"/>
      <c r="L45" s="1621"/>
      <c r="M45" s="1621"/>
      <c r="N45" s="1621"/>
      <c r="O45" s="1622"/>
      <c r="P45" s="1548"/>
      <c r="Q45" s="1549"/>
      <c r="R45" s="1623"/>
      <c r="S45" s="250"/>
      <c r="T45" s="250"/>
      <c r="U45" s="250"/>
      <c r="V45" s="1649"/>
      <c r="W45" s="1477"/>
      <c r="X45" s="1650"/>
      <c r="Y45" s="1650"/>
      <c r="Z45" s="1650"/>
      <c r="AA45" s="1650"/>
      <c r="AB45" s="1650"/>
      <c r="AC45" s="1650"/>
      <c r="AD45" s="1650"/>
      <c r="AE45" s="1650"/>
      <c r="AF45" s="1650"/>
      <c r="AG45" s="1650"/>
      <c r="AH45" s="1650"/>
      <c r="AI45" s="1650"/>
      <c r="AJ45" s="1650"/>
      <c r="AK45" s="1650"/>
      <c r="AL45" s="1650"/>
      <c r="AM45" s="1650"/>
      <c r="AN45" s="1650"/>
      <c r="AQ45" s="252" t="s">
        <v>374</v>
      </c>
    </row>
    <row r="46" spans="1:45" ht="15" customHeight="1" x14ac:dyDescent="0.15">
      <c r="A46" s="1624"/>
      <c r="B46" s="1624"/>
      <c r="C46" s="1625"/>
      <c r="D46" s="1626"/>
      <c r="E46" s="1627"/>
      <c r="F46" s="1628"/>
      <c r="G46" s="1629"/>
      <c r="H46" s="1630"/>
      <c r="I46" s="1630"/>
      <c r="J46" s="1630"/>
      <c r="K46" s="1630"/>
      <c r="L46" s="1630"/>
      <c r="M46" s="1630"/>
      <c r="N46" s="1630"/>
      <c r="O46" s="1631"/>
      <c r="P46" s="1544"/>
      <c r="Q46" s="1545"/>
      <c r="R46" s="1632"/>
      <c r="S46" s="250"/>
      <c r="T46" s="250"/>
      <c r="U46" s="250"/>
      <c r="V46" s="1633"/>
      <c r="W46" s="1453"/>
      <c r="X46" s="1635" t="s">
        <v>664</v>
      </c>
      <c r="Y46" s="1635"/>
      <c r="Z46" s="1635"/>
      <c r="AA46" s="1635"/>
      <c r="AB46" s="1635"/>
      <c r="AC46" s="1635"/>
      <c r="AD46" s="1635"/>
      <c r="AE46" s="1635"/>
      <c r="AF46" s="1635"/>
      <c r="AG46" s="1635"/>
      <c r="AH46" s="1635"/>
      <c r="AI46" s="1635"/>
      <c r="AJ46" s="1635"/>
      <c r="AK46" s="1635"/>
      <c r="AL46" s="1635"/>
      <c r="AM46" s="1635"/>
      <c r="AN46" s="1635"/>
      <c r="AQ46" s="252" t="s">
        <v>372</v>
      </c>
    </row>
    <row r="47" spans="1:45" ht="15" customHeight="1" thickBot="1" x14ac:dyDescent="0.2">
      <c r="A47" s="1624"/>
      <c r="B47" s="1624"/>
      <c r="C47" s="1625"/>
      <c r="D47" s="1626"/>
      <c r="E47" s="1627"/>
      <c r="F47" s="1628"/>
      <c r="G47" s="1629"/>
      <c r="H47" s="1630"/>
      <c r="I47" s="1630"/>
      <c r="J47" s="1630"/>
      <c r="K47" s="1630"/>
      <c r="L47" s="1630"/>
      <c r="M47" s="1630"/>
      <c r="N47" s="1630"/>
      <c r="O47" s="1631"/>
      <c r="P47" s="1544"/>
      <c r="Q47" s="1545"/>
      <c r="R47" s="1632"/>
      <c r="S47" s="250"/>
      <c r="T47" s="250"/>
      <c r="U47" s="250"/>
      <c r="V47" s="1634"/>
      <c r="W47" s="1434"/>
      <c r="X47" s="1636"/>
      <c r="Y47" s="1636"/>
      <c r="Z47" s="1636"/>
      <c r="AA47" s="1636"/>
      <c r="AB47" s="1636"/>
      <c r="AC47" s="1636"/>
      <c r="AD47" s="1636"/>
      <c r="AE47" s="1636"/>
      <c r="AF47" s="1636"/>
      <c r="AG47" s="1636"/>
      <c r="AH47" s="1636"/>
      <c r="AI47" s="1636"/>
      <c r="AJ47" s="1636"/>
      <c r="AK47" s="1636"/>
      <c r="AL47" s="1636"/>
      <c r="AM47" s="1636"/>
      <c r="AN47" s="1636"/>
      <c r="AQ47" s="256" t="s">
        <v>371</v>
      </c>
    </row>
    <row r="48" spans="1:45" ht="15" customHeight="1" thickBot="1" x14ac:dyDescent="0.2">
      <c r="A48" s="1434"/>
      <c r="B48" s="1434"/>
      <c r="C48" s="1637"/>
      <c r="D48" s="1638"/>
      <c r="E48" s="1639"/>
      <c r="F48" s="1640"/>
      <c r="G48" s="1641"/>
      <c r="H48" s="1642"/>
      <c r="I48" s="1642"/>
      <c r="J48" s="1642"/>
      <c r="K48" s="1642"/>
      <c r="L48" s="1642"/>
      <c r="M48" s="1642"/>
      <c r="N48" s="1642"/>
      <c r="O48" s="1643"/>
      <c r="P48" s="1537"/>
      <c r="Q48" s="1538"/>
      <c r="R48" s="1644"/>
      <c r="S48" s="250"/>
      <c r="T48" s="250"/>
      <c r="U48" s="250"/>
      <c r="V48" s="1645"/>
      <c r="W48" s="1432"/>
      <c r="X48" s="1646" t="s">
        <v>370</v>
      </c>
      <c r="Y48" s="1646"/>
      <c r="Z48" s="1646"/>
      <c r="AA48" s="1646"/>
      <c r="AB48" s="1646"/>
      <c r="AC48" s="1646"/>
      <c r="AD48" s="1646"/>
      <c r="AE48" s="1646"/>
      <c r="AF48" s="1646"/>
      <c r="AG48" s="1646"/>
      <c r="AH48" s="1646"/>
      <c r="AI48" s="1646"/>
      <c r="AJ48" s="1646"/>
      <c r="AK48" s="1646"/>
      <c r="AL48" s="1646"/>
      <c r="AM48" s="1646"/>
      <c r="AN48" s="1646"/>
    </row>
    <row r="49" spans="1:43" ht="15" customHeight="1" thickBot="1" x14ac:dyDescent="0.2">
      <c r="A49" s="251"/>
      <c r="B49" s="255" t="s">
        <v>369</v>
      </c>
      <c r="C49" s="255"/>
      <c r="D49" s="255"/>
      <c r="E49" s="255"/>
      <c r="F49" s="255"/>
      <c r="G49" s="255"/>
      <c r="H49" s="255"/>
      <c r="I49" s="255"/>
      <c r="J49" s="255"/>
      <c r="K49" s="255"/>
      <c r="L49" s="255"/>
      <c r="M49" s="255"/>
      <c r="N49" s="255"/>
      <c r="O49" s="250"/>
      <c r="P49" s="250"/>
      <c r="Q49" s="250"/>
      <c r="R49" s="250"/>
      <c r="S49" s="250"/>
      <c r="T49" s="250"/>
      <c r="U49" s="250"/>
      <c r="V49" s="1634"/>
      <c r="W49" s="1434"/>
      <c r="X49" s="1636"/>
      <c r="Y49" s="1636"/>
      <c r="Z49" s="1636"/>
      <c r="AA49" s="1636"/>
      <c r="AB49" s="1636"/>
      <c r="AC49" s="1636"/>
      <c r="AD49" s="1636"/>
      <c r="AE49" s="1636"/>
      <c r="AF49" s="1636"/>
      <c r="AG49" s="1636"/>
      <c r="AH49" s="1636"/>
      <c r="AI49" s="1636"/>
      <c r="AJ49" s="1636"/>
      <c r="AK49" s="1636"/>
      <c r="AL49" s="1636"/>
      <c r="AM49" s="1636"/>
      <c r="AN49" s="1636"/>
      <c r="AQ49" s="253" t="s">
        <v>368</v>
      </c>
    </row>
    <row r="50" spans="1:43" ht="15" customHeight="1" thickBot="1" x14ac:dyDescent="0.2">
      <c r="A50" s="251"/>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49"/>
      <c r="AQ50" s="252"/>
    </row>
    <row r="51" spans="1:43" ht="15" customHeight="1" x14ac:dyDescent="0.15">
      <c r="A51" s="251"/>
      <c r="B51" s="1437" t="s">
        <v>367</v>
      </c>
      <c r="C51" s="1438"/>
      <c r="D51" s="1438"/>
      <c r="E51" s="1438"/>
      <c r="F51" s="1438"/>
      <c r="G51" s="1438"/>
      <c r="H51" s="1438"/>
      <c r="I51" s="1438"/>
      <c r="J51" s="1438"/>
      <c r="K51" s="1438"/>
      <c r="L51" s="1438"/>
      <c r="M51" s="1438"/>
      <c r="N51" s="1438"/>
      <c r="O51" s="1438"/>
      <c r="P51" s="1438"/>
      <c r="Q51" s="1438"/>
      <c r="R51" s="1438"/>
      <c r="S51" s="1439"/>
      <c r="T51" s="250"/>
      <c r="U51" s="250"/>
      <c r="V51" s="1437" t="s">
        <v>366</v>
      </c>
      <c r="W51" s="1438"/>
      <c r="X51" s="1438"/>
      <c r="Y51" s="1438"/>
      <c r="Z51" s="1438"/>
      <c r="AA51" s="1438"/>
      <c r="AB51" s="1438"/>
      <c r="AC51" s="1438"/>
      <c r="AD51" s="1438"/>
      <c r="AE51" s="1438"/>
      <c r="AF51" s="1438"/>
      <c r="AG51" s="1438"/>
      <c r="AH51" s="1438"/>
      <c r="AI51" s="1438"/>
      <c r="AJ51" s="1438"/>
      <c r="AK51" s="1438"/>
      <c r="AL51" s="1438"/>
      <c r="AM51" s="1439"/>
      <c r="AN51" s="249"/>
      <c r="AQ51" s="245">
        <v>0.3125</v>
      </c>
    </row>
    <row r="52" spans="1:43" ht="15" customHeight="1" x14ac:dyDescent="0.15">
      <c r="A52" s="251"/>
      <c r="B52" s="1440" t="s">
        <v>365</v>
      </c>
      <c r="C52" s="1441"/>
      <c r="D52" s="1441"/>
      <c r="E52" s="1441"/>
      <c r="F52" s="1441"/>
      <c r="G52" s="1441"/>
      <c r="H52" s="1441"/>
      <c r="I52" s="1441"/>
      <c r="J52" s="1441"/>
      <c r="K52" s="1441"/>
      <c r="L52" s="1441"/>
      <c r="M52" s="1441"/>
      <c r="N52" s="1441"/>
      <c r="O52" s="1441"/>
      <c r="P52" s="1441"/>
      <c r="Q52" s="1441"/>
      <c r="R52" s="1441"/>
      <c r="S52" s="1442"/>
      <c r="T52" s="250"/>
      <c r="U52" s="250"/>
      <c r="V52" s="1440" t="s">
        <v>364</v>
      </c>
      <c r="W52" s="1441"/>
      <c r="X52" s="1441"/>
      <c r="Y52" s="1441"/>
      <c r="Z52" s="1441"/>
      <c r="AA52" s="1441"/>
      <c r="AB52" s="1441"/>
      <c r="AC52" s="1441"/>
      <c r="AD52" s="1441"/>
      <c r="AE52" s="1441"/>
      <c r="AF52" s="1441"/>
      <c r="AG52" s="1441"/>
      <c r="AH52" s="1441"/>
      <c r="AI52" s="1441"/>
      <c r="AJ52" s="1441"/>
      <c r="AK52" s="1441"/>
      <c r="AL52" s="1441"/>
      <c r="AM52" s="1442"/>
      <c r="AN52" s="249"/>
      <c r="AQ52" s="245">
        <v>0.33333333333333331</v>
      </c>
    </row>
    <row r="53" spans="1:43" ht="15" customHeight="1" x14ac:dyDescent="0.15">
      <c r="A53" s="248"/>
      <c r="B53" s="1415" t="s">
        <v>363</v>
      </c>
      <c r="C53" s="1618"/>
      <c r="D53" s="1618"/>
      <c r="E53" s="1618"/>
      <c r="F53" s="1618"/>
      <c r="G53" s="1618"/>
      <c r="H53" s="1618"/>
      <c r="I53" s="1618"/>
      <c r="J53" s="1618"/>
      <c r="K53" s="1618"/>
      <c r="L53" s="1618"/>
      <c r="M53" s="1618"/>
      <c r="N53" s="1618"/>
      <c r="O53" s="1618"/>
      <c r="P53" s="1618"/>
      <c r="Q53" s="1618"/>
      <c r="R53" s="1618"/>
      <c r="S53" s="1619"/>
      <c r="T53" s="247"/>
      <c r="U53" s="247"/>
      <c r="V53" s="1418" t="s">
        <v>362</v>
      </c>
      <c r="W53" s="1419"/>
      <c r="X53" s="1419"/>
      <c r="Y53" s="1419"/>
      <c r="Z53" s="1419"/>
      <c r="AA53" s="1419"/>
      <c r="AB53" s="1419"/>
      <c r="AC53" s="1419"/>
      <c r="AD53" s="1419"/>
      <c r="AE53" s="1419"/>
      <c r="AF53" s="1419"/>
      <c r="AG53" s="1419"/>
      <c r="AH53" s="1419"/>
      <c r="AI53" s="1419"/>
      <c r="AJ53" s="1419"/>
      <c r="AK53" s="1419"/>
      <c r="AL53" s="1419"/>
      <c r="AM53" s="1420"/>
      <c r="AN53" s="246"/>
      <c r="AQ53" s="245">
        <v>0.35416666666666669</v>
      </c>
    </row>
    <row r="54" spans="1:43" x14ac:dyDescent="0.15">
      <c r="AQ54" s="245">
        <v>0.375</v>
      </c>
    </row>
    <row r="55" spans="1:43" x14ac:dyDescent="0.15">
      <c r="AQ55" s="245">
        <v>0.39583333333333331</v>
      </c>
    </row>
    <row r="56" spans="1:43" x14ac:dyDescent="0.15">
      <c r="AQ56" s="245">
        <v>0.41666666666666669</v>
      </c>
    </row>
    <row r="57" spans="1:43" x14ac:dyDescent="0.15">
      <c r="AQ57" s="245">
        <v>0.4375</v>
      </c>
    </row>
    <row r="58" spans="1:43" x14ac:dyDescent="0.15">
      <c r="AQ58" s="245">
        <v>0.45833333333333331</v>
      </c>
    </row>
    <row r="59" spans="1:43" x14ac:dyDescent="0.15">
      <c r="AQ59" s="245">
        <v>0.47916666666666669</v>
      </c>
    </row>
    <row r="60" spans="1:43" x14ac:dyDescent="0.15">
      <c r="AQ60" s="245">
        <v>0.5</v>
      </c>
    </row>
    <row r="61" spans="1:43" ht="19.5" thickBot="1" x14ac:dyDescent="0.2">
      <c r="AQ61" s="244">
        <v>0.52083333333333337</v>
      </c>
    </row>
  </sheetData>
  <mergeCells count="229">
    <mergeCell ref="AE10:AM10"/>
    <mergeCell ref="AJ11:AK11"/>
    <mergeCell ref="A12:AM12"/>
    <mergeCell ref="A14:K14"/>
    <mergeCell ref="A11:D11"/>
    <mergeCell ref="E11:G11"/>
    <mergeCell ref="H11:J11"/>
    <mergeCell ref="L11:M11"/>
    <mergeCell ref="A1:N5"/>
    <mergeCell ref="AD1:AF1"/>
    <mergeCell ref="AG1:AH1"/>
    <mergeCell ref="AJ1:AK1"/>
    <mergeCell ref="A7:D8"/>
    <mergeCell ref="E7:X8"/>
    <mergeCell ref="Y7:AA7"/>
    <mergeCell ref="AB7:AM7"/>
    <mergeCell ref="Y8:AA8"/>
    <mergeCell ref="AB8:AM8"/>
    <mergeCell ref="A9:D9"/>
    <mergeCell ref="E9:AM9"/>
    <mergeCell ref="A10:D10"/>
    <mergeCell ref="E10:M10"/>
    <mergeCell ref="N10:Q10"/>
    <mergeCell ref="R10:Z10"/>
    <mergeCell ref="AA10:AD10"/>
    <mergeCell ref="O11:P11"/>
    <mergeCell ref="U11:V11"/>
    <mergeCell ref="P18:R18"/>
    <mergeCell ref="S18:U18"/>
    <mergeCell ref="V18:X18"/>
    <mergeCell ref="Y18:AA18"/>
    <mergeCell ref="W11:X11"/>
    <mergeCell ref="Z11:AA11"/>
    <mergeCell ref="AG11:AH11"/>
    <mergeCell ref="AQ14:AS15"/>
    <mergeCell ref="A16:C17"/>
    <mergeCell ref="D16:O16"/>
    <mergeCell ref="P16:AA16"/>
    <mergeCell ref="AB16:AM16"/>
    <mergeCell ref="D17:F17"/>
    <mergeCell ref="G17:I17"/>
    <mergeCell ref="J17:L17"/>
    <mergeCell ref="M17:O17"/>
    <mergeCell ref="P17:R17"/>
    <mergeCell ref="AE18:AG18"/>
    <mergeCell ref="AH18:AJ18"/>
    <mergeCell ref="AK18:AM18"/>
    <mergeCell ref="AK19:AM19"/>
    <mergeCell ref="AE20:AG20"/>
    <mergeCell ref="AH20:AJ20"/>
    <mergeCell ref="AK20:AM20"/>
    <mergeCell ref="AK17:AM17"/>
    <mergeCell ref="S17:U17"/>
    <mergeCell ref="V17:X17"/>
    <mergeCell ref="Y17:AA17"/>
    <mergeCell ref="AB17:AD17"/>
    <mergeCell ref="AE17:AG17"/>
    <mergeCell ref="AH17:AJ17"/>
    <mergeCell ref="AE19:AG19"/>
    <mergeCell ref="AH19:AJ19"/>
    <mergeCell ref="AB20:AD20"/>
    <mergeCell ref="AB19:AD19"/>
    <mergeCell ref="AB18:AD18"/>
    <mergeCell ref="A19:C19"/>
    <mergeCell ref="D19:F19"/>
    <mergeCell ref="G19:I19"/>
    <mergeCell ref="J19:L19"/>
    <mergeCell ref="M19:O19"/>
    <mergeCell ref="P19:R19"/>
    <mergeCell ref="V20:X20"/>
    <mergeCell ref="Y20:AA20"/>
    <mergeCell ref="A18:C18"/>
    <mergeCell ref="D18:F18"/>
    <mergeCell ref="G18:I18"/>
    <mergeCell ref="J18:L18"/>
    <mergeCell ref="M18:O18"/>
    <mergeCell ref="A20:C20"/>
    <mergeCell ref="D20:F20"/>
    <mergeCell ref="G20:I20"/>
    <mergeCell ref="J20:L20"/>
    <mergeCell ref="S19:U19"/>
    <mergeCell ref="V19:X19"/>
    <mergeCell ref="Y19:AA19"/>
    <mergeCell ref="M20:O20"/>
    <mergeCell ref="P20:R20"/>
    <mergeCell ref="S20:U20"/>
    <mergeCell ref="AK21:AM21"/>
    <mergeCell ref="S21:U21"/>
    <mergeCell ref="V21:X21"/>
    <mergeCell ref="Y21:AA21"/>
    <mergeCell ref="AB21:AD21"/>
    <mergeCell ref="AE21:AG21"/>
    <mergeCell ref="AH21:AJ21"/>
    <mergeCell ref="A21:C21"/>
    <mergeCell ref="D21:F21"/>
    <mergeCell ref="G21:I21"/>
    <mergeCell ref="J21:L21"/>
    <mergeCell ref="M21:O21"/>
    <mergeCell ref="P21:R21"/>
    <mergeCell ref="AB22:AD22"/>
    <mergeCell ref="AE22:AG22"/>
    <mergeCell ref="AH22:AJ22"/>
    <mergeCell ref="M22:O22"/>
    <mergeCell ref="P22:R22"/>
    <mergeCell ref="S22:U22"/>
    <mergeCell ref="V22:X22"/>
    <mergeCell ref="AK27:AL27"/>
    <mergeCell ref="A27:C27"/>
    <mergeCell ref="D27:F27"/>
    <mergeCell ref="G27:O27"/>
    <mergeCell ref="P27:R27"/>
    <mergeCell ref="S27:T27"/>
    <mergeCell ref="V27:W27"/>
    <mergeCell ref="Y22:AA22"/>
    <mergeCell ref="X27:Y27"/>
    <mergeCell ref="AA27:AB27"/>
    <mergeCell ref="AC27:AD27"/>
    <mergeCell ref="AF27:AG27"/>
    <mergeCell ref="AH27:AI27"/>
    <mergeCell ref="AK22:AM22"/>
    <mergeCell ref="A26:C26"/>
    <mergeCell ref="D26:F26"/>
    <mergeCell ref="G26:O26"/>
    <mergeCell ref="P26:R26"/>
    <mergeCell ref="S26:AL26"/>
    <mergeCell ref="A22:C22"/>
    <mergeCell ref="D22:F22"/>
    <mergeCell ref="G22:I22"/>
    <mergeCell ref="J22:L22"/>
    <mergeCell ref="AF29:AG29"/>
    <mergeCell ref="AH29:AI29"/>
    <mergeCell ref="AK29:AL29"/>
    <mergeCell ref="A28:C28"/>
    <mergeCell ref="D28:F28"/>
    <mergeCell ref="G28:O28"/>
    <mergeCell ref="P28:R28"/>
    <mergeCell ref="S28:T28"/>
    <mergeCell ref="V28:W28"/>
    <mergeCell ref="X28:Y28"/>
    <mergeCell ref="AA28:AB28"/>
    <mergeCell ref="AC28:AD28"/>
    <mergeCell ref="AF28:AG28"/>
    <mergeCell ref="AH28:AI28"/>
    <mergeCell ref="AK28:AL28"/>
    <mergeCell ref="A29:C29"/>
    <mergeCell ref="D29:F29"/>
    <mergeCell ref="G29:O29"/>
    <mergeCell ref="P29:R29"/>
    <mergeCell ref="S29:T29"/>
    <mergeCell ref="V29:W29"/>
    <mergeCell ref="X29:Y29"/>
    <mergeCell ref="AA29:AB29"/>
    <mergeCell ref="AC29:AD29"/>
    <mergeCell ref="AF30:AG30"/>
    <mergeCell ref="AH30:AI30"/>
    <mergeCell ref="AK30:AL30"/>
    <mergeCell ref="A36:C36"/>
    <mergeCell ref="D36:R36"/>
    <mergeCell ref="S36:U36"/>
    <mergeCell ref="Z36:AB36"/>
    <mergeCell ref="AC36:AK36"/>
    <mergeCell ref="AL36:AN36"/>
    <mergeCell ref="A30:C30"/>
    <mergeCell ref="D30:F30"/>
    <mergeCell ref="G30:O30"/>
    <mergeCell ref="P30:R30"/>
    <mergeCell ref="S30:T30"/>
    <mergeCell ref="V30:W30"/>
    <mergeCell ref="X30:Y30"/>
    <mergeCell ref="AA30:AB30"/>
    <mergeCell ref="AC30:AD30"/>
    <mergeCell ref="A37:C37"/>
    <mergeCell ref="D37:R37"/>
    <mergeCell ref="S37:U37"/>
    <mergeCell ref="Z37:AB37"/>
    <mergeCell ref="AC37:AK37"/>
    <mergeCell ref="AL37:AN37"/>
    <mergeCell ref="A38:C38"/>
    <mergeCell ref="D38:R38"/>
    <mergeCell ref="S38:U38"/>
    <mergeCell ref="Z38:AB38"/>
    <mergeCell ref="AC38:AK38"/>
    <mergeCell ref="AL38:AN38"/>
    <mergeCell ref="A39:C39"/>
    <mergeCell ref="D39:R39"/>
    <mergeCell ref="S39:U39"/>
    <mergeCell ref="Z39:AB39"/>
    <mergeCell ref="AC39:AK39"/>
    <mergeCell ref="AL39:AN39"/>
    <mergeCell ref="A40:C40"/>
    <mergeCell ref="D40:R40"/>
    <mergeCell ref="S40:U40"/>
    <mergeCell ref="Z40:AB40"/>
    <mergeCell ref="AC40:AK40"/>
    <mergeCell ref="AL40:AN40"/>
    <mergeCell ref="V42:AN42"/>
    <mergeCell ref="V43:AN43"/>
    <mergeCell ref="A44:C44"/>
    <mergeCell ref="D44:F44"/>
    <mergeCell ref="G44:O44"/>
    <mergeCell ref="P44:R44"/>
    <mergeCell ref="V44:W45"/>
    <mergeCell ref="X44:AN45"/>
    <mergeCell ref="A45:C45"/>
    <mergeCell ref="D45:F45"/>
    <mergeCell ref="B53:S53"/>
    <mergeCell ref="V53:AM53"/>
    <mergeCell ref="G45:O45"/>
    <mergeCell ref="P45:R45"/>
    <mergeCell ref="A46:C46"/>
    <mergeCell ref="D46:F46"/>
    <mergeCell ref="G46:O46"/>
    <mergeCell ref="P46:R46"/>
    <mergeCell ref="V46:W47"/>
    <mergeCell ref="X46:AN47"/>
    <mergeCell ref="A47:C47"/>
    <mergeCell ref="D47:F47"/>
    <mergeCell ref="G47:O47"/>
    <mergeCell ref="P47:R47"/>
    <mergeCell ref="A48:C48"/>
    <mergeCell ref="D48:F48"/>
    <mergeCell ref="G48:O48"/>
    <mergeCell ref="P48:R48"/>
    <mergeCell ref="V48:W49"/>
    <mergeCell ref="X48:AN49"/>
    <mergeCell ref="B51:S51"/>
    <mergeCell ref="V51:AM51"/>
    <mergeCell ref="B52:S52"/>
    <mergeCell ref="V52:AM52"/>
  </mergeCells>
  <phoneticPr fontId="1"/>
  <dataValidations count="6">
    <dataValidation type="list" allowBlank="1" showInputMessage="1" showErrorMessage="1" sqref="G27:O30" xr:uid="{A8C516F4-5943-47F1-B09C-29F38968F18C}">
      <formula1>$AQ$17:$AQ$33</formula1>
    </dataValidation>
    <dataValidation type="list" allowBlank="1" showInputMessage="1" showErrorMessage="1" sqref="AC37:AK40" xr:uid="{A4FF481C-97E8-4621-993B-355DBA97B58E}">
      <formula1>$AS$32:$AS$44</formula1>
    </dataValidation>
    <dataValidation type="list" allowBlank="1" showInputMessage="1" showErrorMessage="1" sqref="D45:F48" xr:uid="{281D1E15-799F-44DC-97B8-8066EDC17959}">
      <formula1>$AQ$51:$AQ$62</formula1>
    </dataValidation>
    <dataValidation type="list" allowBlank="1" showInputMessage="1" showErrorMessage="1" sqref="D27:F30" xr:uid="{A4A23C7F-56D9-494F-B7BB-D71B93EE047C}">
      <formula1>$AQ$34:$AQ$37</formula1>
    </dataValidation>
    <dataValidation type="list" allowBlank="1" showInputMessage="1" showErrorMessage="1" sqref="G45:O48" xr:uid="{AE449C5D-B98F-481C-9764-871BBE4B06BD}">
      <formula1>$AQ$41:$AQ$47</formula1>
    </dataValidation>
    <dataValidation type="list" allowBlank="1" showInputMessage="1" showErrorMessage="1" sqref="D37:R40" xr:uid="{4802AB4F-DA09-4E84-86EF-5516FE1F46AF}">
      <formula1>$AS$17:$AS$29</formula1>
    </dataValidation>
  </dataValidations>
  <hyperlinks>
    <hyperlink ref="V53" r:id="rId1" xr:uid="{94EC35B8-2894-453A-9731-6801D77097FE}"/>
    <hyperlink ref="E9" r:id="rId2" xr:uid="{EC63A0E3-DE41-485A-BF29-E42128DA614E}"/>
    <hyperlink ref="B53" r:id="rId3" xr:uid="{3227E63A-6E51-4E17-9FF0-140F9372CE74}"/>
  </hyperlinks>
  <pageMargins left="0.7" right="0.7" top="0.75" bottom="0.75" header="0.3" footer="0.3"/>
  <pageSetup paperSize="9" scale="94"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52225" r:id="rId7" name="Check Box 1">
              <controlPr defaultSize="0" autoFill="0" autoLine="0" autoPict="0">
                <anchor moveWithCells="1">
                  <from>
                    <xdr:col>21</xdr:col>
                    <xdr:colOff>76200</xdr:colOff>
                    <xdr:row>43</xdr:row>
                    <xdr:rowOff>47625</xdr:rowOff>
                  </from>
                  <to>
                    <xdr:col>22</xdr:col>
                    <xdr:colOff>161925</xdr:colOff>
                    <xdr:row>44</xdr:row>
                    <xdr:rowOff>104775</xdr:rowOff>
                  </to>
                </anchor>
              </controlPr>
            </control>
          </mc:Choice>
        </mc:AlternateContent>
        <mc:AlternateContent xmlns:mc="http://schemas.openxmlformats.org/markup-compatibility/2006">
          <mc:Choice Requires="x14">
            <control shapeId="52226" r:id="rId8" name="Check Box 2">
              <controlPr defaultSize="0" autoFill="0" autoLine="0" autoPict="0">
                <anchor moveWithCells="1">
                  <from>
                    <xdr:col>21</xdr:col>
                    <xdr:colOff>76200</xdr:colOff>
                    <xdr:row>45</xdr:row>
                    <xdr:rowOff>47625</xdr:rowOff>
                  </from>
                  <to>
                    <xdr:col>22</xdr:col>
                    <xdr:colOff>161925</xdr:colOff>
                    <xdr:row>46</xdr:row>
                    <xdr:rowOff>104775</xdr:rowOff>
                  </to>
                </anchor>
              </controlPr>
            </control>
          </mc:Choice>
        </mc:AlternateContent>
        <mc:AlternateContent xmlns:mc="http://schemas.openxmlformats.org/markup-compatibility/2006">
          <mc:Choice Requires="x14">
            <control shapeId="52227" r:id="rId9" name="Check Box 3">
              <controlPr defaultSize="0" autoFill="0" autoLine="0" autoPict="0">
                <anchor moveWithCells="1">
                  <from>
                    <xdr:col>21</xdr:col>
                    <xdr:colOff>76200</xdr:colOff>
                    <xdr:row>47</xdr:row>
                    <xdr:rowOff>47625</xdr:rowOff>
                  </from>
                  <to>
                    <xdr:col>22</xdr:col>
                    <xdr:colOff>161925</xdr:colOff>
                    <xdr:row>48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26</vt:i4>
      </vt:variant>
    </vt:vector>
  </HeadingPairs>
  <TitlesOfParts>
    <vt:vector size="41" baseType="lpstr">
      <vt:lpstr>01.活動日程表（棚澤修正）  (3)</vt:lpstr>
      <vt:lpstr>01.活動日程表（棚澤修正）  (2)</vt:lpstr>
      <vt:lpstr>説明シート</vt:lpstr>
      <vt:lpstr>00.変更届</vt:lpstr>
      <vt:lpstr>00.記入例</vt:lpstr>
      <vt:lpstr>01.活動日程表 </vt:lpstr>
      <vt:lpstr>01.記入例</vt:lpstr>
      <vt:lpstr>02.食事教材注文票</vt:lpstr>
      <vt:lpstr>02.記入例 </vt:lpstr>
      <vt:lpstr>03.宿泊利用者等名簿 </vt:lpstr>
      <vt:lpstr>計算データ (2)</vt:lpstr>
      <vt:lpstr>04.登山計画書</vt:lpstr>
      <vt:lpstr>06.記入例</vt:lpstr>
      <vt:lpstr>01.記入例 (2)</vt:lpstr>
      <vt:lpstr>list</vt:lpstr>
      <vt:lpstr>'00.記入例'!Print_Area</vt:lpstr>
      <vt:lpstr>'00.変更届'!Print_Area</vt:lpstr>
      <vt:lpstr>'01.活動日程表 '!Print_Area</vt:lpstr>
      <vt:lpstr>'01.活動日程表（棚澤修正）  (2)'!Print_Area</vt:lpstr>
      <vt:lpstr>'01.活動日程表（棚澤修正）  (3)'!Print_Area</vt:lpstr>
      <vt:lpstr>'01.記入例'!Print_Area</vt:lpstr>
      <vt:lpstr>'01.記入例 (2)'!Print_Area</vt:lpstr>
      <vt:lpstr>'02.記入例 '!Print_Area</vt:lpstr>
      <vt:lpstr>'02.食事教材注文票'!Print_Area</vt:lpstr>
      <vt:lpstr>'03.宿泊利用者等名簿 '!Print_Area</vt:lpstr>
      <vt:lpstr>'04.登山計画書'!Print_Area</vt:lpstr>
      <vt:lpstr>'06.記入例'!Print_Area</vt:lpstr>
      <vt:lpstr>説明シート!Print_Area</vt:lpstr>
      <vt:lpstr>活動日程表</vt:lpstr>
      <vt:lpstr>'01.活動日程表 '!月</vt:lpstr>
      <vt:lpstr>'01.活動日程表（棚澤修正）  (2)'!月</vt:lpstr>
      <vt:lpstr>'01.活動日程表（棚澤修正）  (3)'!月</vt:lpstr>
      <vt:lpstr>月</vt:lpstr>
      <vt:lpstr>'01.活動日程表 '!都道府県</vt:lpstr>
      <vt:lpstr>'01.活動日程表（棚澤修正）  (2)'!都道府県</vt:lpstr>
      <vt:lpstr>'01.活動日程表（棚澤修正）  (3)'!都道府県</vt:lpstr>
      <vt:lpstr>都道府県</vt:lpstr>
      <vt:lpstr>'01.活動日程表 '!日</vt:lpstr>
      <vt:lpstr>'01.活動日程表（棚澤修正）  (2)'!日</vt:lpstr>
      <vt:lpstr>'01.活動日程表（棚澤修正）  (3)'!日</vt:lpstr>
      <vt:lpstr>日</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s.ikari</dc:creator>
  <cp:lastModifiedBy>ko.tanazawa</cp:lastModifiedBy>
  <cp:lastPrinted>2026-04-24T04:51:11Z</cp:lastPrinted>
  <dcterms:created xsi:type="dcterms:W3CDTF">2009-04-01T00:13:42Z</dcterms:created>
  <dcterms:modified xsi:type="dcterms:W3CDTF">2026-04-24T05:04:36Z</dcterms:modified>
</cp:coreProperties>
</file>